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\СПЕЦИАЛИСТ I КАТЕГОРИИ\АА ДУМЫ 2005-2012\2023 ДУМА\Дума № 5 от 30.03.2023\приложения к решению 5-41\"/>
    </mc:Choice>
  </mc:AlternateContent>
  <bookViews>
    <workbookView xWindow="90" yWindow="90" windowWidth="20730" windowHeight="948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0" i="1" l="1"/>
  <c r="H10" i="1"/>
  <c r="H19" i="1" l="1"/>
  <c r="I43" i="1" l="1"/>
  <c r="H43" i="1"/>
  <c r="J12" i="1"/>
  <c r="J40" i="1"/>
  <c r="I39" i="1"/>
  <c r="H39" i="1"/>
  <c r="J38" i="1"/>
  <c r="I37" i="1"/>
  <c r="H37" i="1"/>
  <c r="I19" i="1"/>
  <c r="J44" i="1"/>
  <c r="J43" i="1" l="1"/>
  <c r="J39" i="1"/>
  <c r="J37" i="1"/>
  <c r="J36" i="1" l="1"/>
  <c r="I35" i="1"/>
  <c r="H35" i="1"/>
  <c r="J32" i="1"/>
  <c r="I31" i="1"/>
  <c r="H31" i="1"/>
  <c r="J22" i="1"/>
  <c r="I13" i="1"/>
  <c r="H13" i="1"/>
  <c r="J28" i="1"/>
  <c r="J34" i="1"/>
  <c r="I33" i="1"/>
  <c r="I45" i="1" s="1"/>
  <c r="H33" i="1"/>
  <c r="H45" i="1" s="1"/>
  <c r="I15" i="1"/>
  <c r="H15" i="1"/>
  <c r="J11" i="1"/>
  <c r="I29" i="1"/>
  <c r="H29" i="1"/>
  <c r="J14" i="1"/>
  <c r="J13" i="1" s="1"/>
  <c r="J16" i="1"/>
  <c r="J20" i="1"/>
  <c r="J21" i="1"/>
  <c r="J23" i="1"/>
  <c r="J24" i="1"/>
  <c r="J25" i="1"/>
  <c r="J30" i="1"/>
  <c r="J31" i="1" l="1"/>
  <c r="J35" i="1"/>
  <c r="J33" i="1"/>
  <c r="J29" i="1"/>
  <c r="J15" i="1"/>
  <c r="J10" i="1"/>
  <c r="J19" i="1"/>
  <c r="J45" i="1" l="1"/>
</calcChain>
</file>

<file path=xl/sharedStrings.xml><?xml version="1.0" encoding="utf-8"?>
<sst xmlns="http://schemas.openxmlformats.org/spreadsheetml/2006/main" count="144" uniqueCount="83">
  <si>
    <t>Наименование расхода</t>
  </si>
  <si>
    <t>Код главного распорядителя</t>
  </si>
  <si>
    <t>Наименование главного распорядителя</t>
  </si>
  <si>
    <t>% выполнения</t>
  </si>
  <si>
    <t>Мероприятия в области национальной безопасности и правоохранительной деятельности</t>
  </si>
  <si>
    <t>Администрация Нижнеивкинского городского поселения</t>
  </si>
  <si>
    <t>Содержание и ремонт дорог общего пользования местного значения</t>
  </si>
  <si>
    <t>Мероприятия в области жилищного хозяйства</t>
  </si>
  <si>
    <t>Мероприятия в области коммунального хозяйства</t>
  </si>
  <si>
    <t>Уличное освещение</t>
  </si>
  <si>
    <t>Организация и содержание мест захоронения</t>
  </si>
  <si>
    <t>Прочие мероприятия по благоустройству городских  округов и поселений</t>
  </si>
  <si>
    <t>Обеспечение деятельности казенных учреждений</t>
  </si>
  <si>
    <t>ИТОГО</t>
  </si>
  <si>
    <t>Раздел</t>
  </si>
  <si>
    <t>Подраздел</t>
  </si>
  <si>
    <t>Вид расхода</t>
  </si>
  <si>
    <t>03</t>
  </si>
  <si>
    <t>10</t>
  </si>
  <si>
    <t>04</t>
  </si>
  <si>
    <t>09</t>
  </si>
  <si>
    <t>0600004010</t>
  </si>
  <si>
    <t>05</t>
  </si>
  <si>
    <t>08</t>
  </si>
  <si>
    <t>01</t>
  </si>
  <si>
    <t>000</t>
  </si>
  <si>
    <t>200</t>
  </si>
  <si>
    <t>02</t>
  </si>
  <si>
    <t>Приложение №7</t>
  </si>
  <si>
    <t>ПЕРЕЧЕНЬ</t>
  </si>
  <si>
    <t>Муниципальных программ, реализуемых за счет средств бюджета Нижнеивкинского городского поселения</t>
  </si>
  <si>
    <t>0700004410</t>
  </si>
  <si>
    <t>0700004420</t>
  </si>
  <si>
    <t>0700004430</t>
  </si>
  <si>
    <t xml:space="preserve">к решению Нижнеивкинской   </t>
  </si>
  <si>
    <t>Муниципальная статья</t>
  </si>
  <si>
    <t>00</t>
  </si>
  <si>
    <t>0100000000</t>
  </si>
  <si>
    <t>11</t>
  </si>
  <si>
    <t>981</t>
  </si>
  <si>
    <t xml:space="preserve">  Поселковой Думы     </t>
  </si>
  <si>
    <t>Расходы на уличное освещение д.Барановщина ППМИ 2019</t>
  </si>
  <si>
    <t>1000004010</t>
  </si>
  <si>
    <t>0200001050</t>
  </si>
  <si>
    <t>13</t>
  </si>
  <si>
    <t>Непредвиденные расходы для частичного покрытия расходов на предупреждение аварийных ситуаций на территории поселения для приобретения топлива за счет средств резервного фонда администрации Нижнеивкинского городского поселения</t>
  </si>
  <si>
    <t>0500000000</t>
  </si>
  <si>
    <t>0700015170</t>
  </si>
  <si>
    <t xml:space="preserve"> Обеспечение комплексного развития сельских территорий администрации Нижнеивкинского городского поселения</t>
  </si>
  <si>
    <t>14000L5760</t>
  </si>
  <si>
    <t>0</t>
  </si>
  <si>
    <t>Мероприятия в области решения вопросов местного значения и переданных полномочий</t>
  </si>
  <si>
    <t>4.Муниципальная программа «Развитие жилищно-коммунального хозяйства  и  благоустройства  в Нижнеивкинском городском поселении на 2020-2024 годы»</t>
  </si>
  <si>
    <t>6. Муниципальная  программа развития физической культуры и спорта в Нижнеивкинском городском поселении   «Физическая культура и спорт» на 2020-2024 годы»</t>
  </si>
  <si>
    <t>8.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</si>
  <si>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5.Муниципальная программа «Организация культурного – досугового обслуживания  населения  в Нижнеивкинском городском поселении на 2020-2024 годы»</t>
  </si>
  <si>
    <t>3. Муниципальная программа «Дорожное хозяйство и развитие сети муниципальных автомобильных дорог общего пользования на территории  Нижнеивкинского городского поселения на 2020-2024 годы»</t>
  </si>
  <si>
    <t>2.Муниципальная программа «Пожарная безопасность и защита населения и территорий Нижнеивкинского городского поселения  от чрезвычайных ситуаций на 2020-2024 годы»</t>
  </si>
  <si>
    <t xml:space="preserve">Обеспечение призами деятельность спорта </t>
  </si>
  <si>
    <t>Обеспечение деятельности культурных учреждений</t>
  </si>
  <si>
    <t>обеспечение деятельности органов местного самоуправления</t>
  </si>
  <si>
    <t>1500001040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</si>
  <si>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</si>
  <si>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06</t>
  </si>
  <si>
    <t xml:space="preserve"> Осуществление первичного воинского учета на территориях, где отсутствуют военные комиссариаты</t>
  </si>
  <si>
    <t>0100051180</t>
  </si>
  <si>
    <t>8.            Муниципальная программа «Энергосбережение и повышения энергетической эффективности на территории Нижнеивкинского городского поселения на 2020-2024годы»</t>
  </si>
  <si>
    <t>10.            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</si>
  <si>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11.   Муниципальная программа "Комплексное развитие сельских территорий Нижнеивкинского городского поселения"</t>
  </si>
  <si>
    <t>13000L0160,13000N0650</t>
  </si>
  <si>
    <t>0800002300,080001403A</t>
  </si>
  <si>
    <t>0700004200,</t>
  </si>
  <si>
    <t>120F255550</t>
  </si>
  <si>
    <t xml:space="preserve">   Реализация программ формирования современной городской среды</t>
  </si>
  <si>
    <t>1100004110,1100015173,1100015174</t>
  </si>
  <si>
    <t>1.Муниципальная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</si>
  <si>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>7.             Муниципальная программа "Охрана окружающей среды, воспроизводство и использование природных ресурсов на 2020-2024годы"</t>
  </si>
  <si>
    <t>и распределение бюджетных ассигнований по ним за 2022 год.</t>
  </si>
  <si>
    <t>План 2022 (тыс. руб.)</t>
  </si>
  <si>
    <t>Факт 2022(тыс. руб.)</t>
  </si>
  <si>
    <t>0700004300,070001742Г</t>
  </si>
  <si>
    <t>7.  Муниципальная программа "Управление муниципальным имуществом Нижнеивкинского городского поселения 2020-2024 гг"</t>
  </si>
  <si>
    <t>№ 5/41 от30.03.2023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</si>
</sst>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164" fontId="0" fillId="0" borderId="0" xfId="0" applyNumberFormat="1"/>
    <xf numFmtId="164" fontId="2" fillId="0" borderId="1" xfId="0" applyNumberFormat="1" applyFont="1" applyBorder="1" applyAlignment="1">
      <alignment horizontal="left" wrapText="1"/>
    </xf>
    <xf numFmtId="0" fontId="3" fillId="0" borderId="0" xfId="0" applyFont="1" applyAlignment="1"/>
    <xf numFmtId="0" fontId="0" fillId="0" borderId="0" xfId="0" applyAlignment="1">
      <alignment horizontal="right"/>
    </xf>
    <xf numFmtId="0" fontId="0" fillId="0" borderId="0" xfId="0" applyFill="1" applyAlignment="1">
      <alignment horizontal="right"/>
    </xf>
    <xf numFmtId="164" fontId="0" fillId="0" borderId="0" xfId="0" applyNumberFormat="1" applyAlignment="1">
      <alignment horizontal="right"/>
    </xf>
    <xf numFmtId="0" fontId="5" fillId="0" borderId="0" xfId="0" applyFont="1" applyAlignment="1">
      <alignment horizontal="right"/>
    </xf>
    <xf numFmtId="49" fontId="0" fillId="0" borderId="0" xfId="0" applyNumberFormat="1"/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 wrapText="1"/>
    </xf>
    <xf numFmtId="0" fontId="8" fillId="0" borderId="0" xfId="0" applyFont="1"/>
    <xf numFmtId="49" fontId="9" fillId="0" borderId="1" xfId="0" applyNumberFormat="1" applyFont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0" fontId="10" fillId="0" borderId="0" xfId="0" applyFont="1" applyFill="1"/>
    <xf numFmtId="164" fontId="9" fillId="0" borderId="1" xfId="0" applyNumberFormat="1" applyFont="1" applyBorder="1" applyAlignment="1">
      <alignment horizontal="left" wrapText="1"/>
    </xf>
    <xf numFmtId="2" fontId="1" fillId="0" borderId="1" xfId="0" applyNumberFormat="1" applyFont="1" applyBorder="1" applyAlignment="1">
      <alignment horizontal="left" wrapText="1"/>
    </xf>
    <xf numFmtId="2" fontId="9" fillId="0" borderId="1" xfId="0" applyNumberFormat="1" applyFont="1" applyBorder="1" applyAlignment="1">
      <alignment horizontal="left" wrapText="1"/>
    </xf>
    <xf numFmtId="2" fontId="0" fillId="0" borderId="0" xfId="0" applyNumberFormat="1"/>
    <xf numFmtId="2" fontId="0" fillId="0" borderId="1" xfId="0" applyNumberFormat="1" applyBorder="1"/>
    <xf numFmtId="2" fontId="11" fillId="0" borderId="1" xfId="0" applyNumberFormat="1" applyFont="1" applyBorder="1" applyAlignment="1">
      <alignment horizontal="left" wrapText="1"/>
    </xf>
    <xf numFmtId="49" fontId="7" fillId="0" borderId="2" xfId="0" applyNumberFormat="1" applyFont="1" applyBorder="1" applyAlignment="1">
      <alignment horizontal="left" vertical="top" wrapText="1"/>
    </xf>
    <xf numFmtId="49" fontId="7" fillId="0" borderId="3" xfId="0" applyNumberFormat="1" applyFont="1" applyBorder="1" applyAlignment="1">
      <alignment horizontal="left" wrapText="1"/>
    </xf>
    <xf numFmtId="49" fontId="7" fillId="0" borderId="3" xfId="0" applyNumberFormat="1" applyFont="1" applyFill="1" applyBorder="1" applyAlignment="1">
      <alignment horizontal="left" wrapText="1"/>
    </xf>
    <xf numFmtId="49" fontId="7" fillId="0" borderId="4" xfId="0" applyNumberFormat="1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left" wrapText="1"/>
    </xf>
    <xf numFmtId="49" fontId="9" fillId="0" borderId="2" xfId="0" applyNumberFormat="1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9" fontId="9" fillId="0" borderId="2" xfId="0" applyNumberFormat="1" applyFont="1" applyBorder="1" applyAlignment="1">
      <alignment horizontal="left" wrapText="1"/>
    </xf>
    <xf numFmtId="49" fontId="9" fillId="0" borderId="3" xfId="0" applyNumberFormat="1" applyFont="1" applyBorder="1" applyAlignment="1">
      <alignment horizontal="left" wrapText="1"/>
    </xf>
    <xf numFmtId="49" fontId="9" fillId="0" borderId="4" xfId="0" applyNumberFormat="1" applyFont="1" applyBorder="1" applyAlignment="1">
      <alignment horizontal="left" wrapText="1"/>
    </xf>
    <xf numFmtId="0" fontId="6" fillId="0" borderId="0" xfId="0" applyFont="1" applyAlignment="1">
      <alignment horizontal="center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vertical="top" wrapText="1"/>
    </xf>
    <xf numFmtId="49" fontId="9" fillId="2" borderId="4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L10" sqref="L10"/>
    </sheetView>
  </sheetViews>
  <sheetFormatPr defaultRowHeight="15" x14ac:dyDescent="0.25"/>
  <cols>
    <col min="1" max="1" width="23.140625" customWidth="1"/>
    <col min="2" max="2" width="8.7109375" bestFit="1" customWidth="1"/>
    <col min="3" max="3" width="28.85546875" customWidth="1"/>
    <col min="4" max="4" width="9" style="1" bestFit="1" customWidth="1"/>
    <col min="5" max="5" width="9" bestFit="1" customWidth="1"/>
    <col min="6" max="6" width="13.28515625" customWidth="1"/>
    <col min="7" max="7" width="9" bestFit="1" customWidth="1"/>
    <col min="8" max="8" width="10.42578125" bestFit="1" customWidth="1"/>
    <col min="9" max="9" width="11.28515625" customWidth="1"/>
    <col min="10" max="10" width="12.140625" style="2" customWidth="1"/>
  </cols>
  <sheetData>
    <row r="1" spans="1:11" ht="16.899999999999999" customHeight="1" x14ac:dyDescent="0.25">
      <c r="A1" s="36" t="s">
        <v>28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s="4" customFormat="1" ht="16.899999999999999" customHeight="1" x14ac:dyDescent="0.25">
      <c r="A2" s="36" t="s">
        <v>34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ht="17.45" customHeight="1" x14ac:dyDescent="0.3">
      <c r="A3" s="35" t="s">
        <v>40</v>
      </c>
      <c r="B3" s="35"/>
      <c r="C3" s="35"/>
      <c r="D3" s="35"/>
      <c r="E3" s="35"/>
      <c r="F3" s="35"/>
      <c r="G3" s="35"/>
      <c r="H3" s="35"/>
      <c r="I3" s="35"/>
      <c r="J3" s="35"/>
    </row>
    <row r="4" spans="1:11" ht="17.45" customHeight="1" x14ac:dyDescent="0.3">
      <c r="A4" s="8"/>
      <c r="B4" s="8"/>
      <c r="C4" s="8"/>
      <c r="D4" s="8"/>
      <c r="E4" s="8"/>
      <c r="F4" s="8"/>
      <c r="G4" s="8"/>
      <c r="H4" s="42" t="s">
        <v>82</v>
      </c>
      <c r="I4" s="42"/>
      <c r="J4" s="42"/>
    </row>
    <row r="5" spans="1:11" ht="17.45" customHeight="1" x14ac:dyDescent="0.3">
      <c r="A5" s="37" t="s">
        <v>29</v>
      </c>
      <c r="B5" s="37"/>
      <c r="C5" s="37"/>
      <c r="D5" s="37"/>
      <c r="E5" s="37"/>
      <c r="F5" s="37"/>
      <c r="G5" s="37"/>
      <c r="H5" s="37"/>
      <c r="I5" s="37"/>
      <c r="J5" s="37"/>
    </row>
    <row r="6" spans="1:11" ht="18" customHeight="1" x14ac:dyDescent="0.3">
      <c r="A6" s="38" t="s">
        <v>30</v>
      </c>
      <c r="B6" s="38"/>
      <c r="C6" s="38"/>
      <c r="D6" s="38"/>
      <c r="E6" s="38"/>
      <c r="F6" s="38"/>
      <c r="G6" s="38"/>
      <c r="H6" s="38"/>
      <c r="I6" s="38"/>
      <c r="J6" s="38"/>
    </row>
    <row r="7" spans="1:11" ht="18" customHeight="1" x14ac:dyDescent="0.3">
      <c r="A7" s="38" t="s">
        <v>77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4.45" customHeight="1" x14ac:dyDescent="0.25">
      <c r="A8" s="5"/>
      <c r="B8" s="5"/>
      <c r="C8" s="5"/>
      <c r="D8" s="6"/>
      <c r="E8" s="5"/>
      <c r="F8" s="5"/>
      <c r="G8" s="5"/>
      <c r="H8" s="5"/>
      <c r="I8" s="5"/>
      <c r="J8" s="7"/>
    </row>
    <row r="9" spans="1:11" ht="78.75" x14ac:dyDescent="0.25">
      <c r="A9" s="11" t="s">
        <v>0</v>
      </c>
      <c r="B9" s="11" t="s">
        <v>1</v>
      </c>
      <c r="C9" s="11" t="s">
        <v>2</v>
      </c>
      <c r="D9" s="12" t="s">
        <v>14</v>
      </c>
      <c r="E9" s="11" t="s">
        <v>15</v>
      </c>
      <c r="F9" s="11" t="s">
        <v>35</v>
      </c>
      <c r="G9" s="11" t="s">
        <v>16</v>
      </c>
      <c r="H9" s="11" t="s">
        <v>78</v>
      </c>
      <c r="I9" s="11" t="s">
        <v>79</v>
      </c>
      <c r="J9" s="10" t="s">
        <v>3</v>
      </c>
    </row>
    <row r="10" spans="1:11" ht="46.15" customHeight="1" x14ac:dyDescent="0.25">
      <c r="A10" s="39" t="s">
        <v>75</v>
      </c>
      <c r="B10" s="40"/>
      <c r="C10" s="40"/>
      <c r="D10" s="40"/>
      <c r="E10" s="40"/>
      <c r="F10" s="40"/>
      <c r="G10" s="41"/>
      <c r="H10" s="13">
        <f>H11+H12+43</f>
        <v>4909.5</v>
      </c>
      <c r="I10" s="13">
        <f>I11+I12+43</f>
        <v>4897.7</v>
      </c>
      <c r="J10" s="3">
        <f>I10/H10*100</f>
        <v>99.759649658824728</v>
      </c>
      <c r="K10" s="9"/>
    </row>
    <row r="11" spans="1:11" ht="94.5" x14ac:dyDescent="0.25">
      <c r="A11" s="14" t="s">
        <v>51</v>
      </c>
      <c r="B11" s="16">
        <v>981</v>
      </c>
      <c r="C11" s="14" t="s">
        <v>5</v>
      </c>
      <c r="D11" s="17" t="s">
        <v>24</v>
      </c>
      <c r="E11" s="14" t="s">
        <v>36</v>
      </c>
      <c r="F11" s="14" t="s">
        <v>37</v>
      </c>
      <c r="G11" s="14" t="s">
        <v>25</v>
      </c>
      <c r="H11" s="22">
        <v>4584</v>
      </c>
      <c r="I11" s="22">
        <v>4572.2</v>
      </c>
      <c r="J11" s="3">
        <f>I11/H11*100</f>
        <v>99.742582897033145</v>
      </c>
    </row>
    <row r="12" spans="1:11" ht="120.6" customHeight="1" x14ac:dyDescent="0.25">
      <c r="A12" s="14" t="s">
        <v>64</v>
      </c>
      <c r="B12" s="14">
        <v>981</v>
      </c>
      <c r="C12" s="14" t="s">
        <v>5</v>
      </c>
      <c r="D12" s="17" t="s">
        <v>27</v>
      </c>
      <c r="E12" s="14" t="s">
        <v>17</v>
      </c>
      <c r="F12" s="14" t="s">
        <v>65</v>
      </c>
      <c r="G12" s="14" t="s">
        <v>25</v>
      </c>
      <c r="H12" s="22">
        <v>282.5</v>
      </c>
      <c r="I12" s="22">
        <v>282.5</v>
      </c>
      <c r="J12" s="3">
        <f>I12/H12*100</f>
        <v>100</v>
      </c>
    </row>
    <row r="13" spans="1:11" ht="28.15" customHeight="1" x14ac:dyDescent="0.25">
      <c r="A13" s="39" t="s">
        <v>57</v>
      </c>
      <c r="B13" s="40"/>
      <c r="C13" s="40"/>
      <c r="D13" s="40"/>
      <c r="E13" s="40"/>
      <c r="F13" s="40"/>
      <c r="G13" s="41"/>
      <c r="H13" s="13">
        <f>H14</f>
        <v>17.600000000000001</v>
      </c>
      <c r="I13" s="13">
        <f>I14</f>
        <v>17.600000000000001</v>
      </c>
      <c r="J13" s="13">
        <f>J14</f>
        <v>100</v>
      </c>
    </row>
    <row r="14" spans="1:11" ht="94.5" x14ac:dyDescent="0.25">
      <c r="A14" s="14" t="s">
        <v>4</v>
      </c>
      <c r="B14" s="16">
        <v>981</v>
      </c>
      <c r="C14" s="14" t="s">
        <v>5</v>
      </c>
      <c r="D14" s="17" t="s">
        <v>17</v>
      </c>
      <c r="E14" s="14" t="s">
        <v>18</v>
      </c>
      <c r="F14" s="14" t="s">
        <v>21</v>
      </c>
      <c r="G14" s="14">
        <v>200</v>
      </c>
      <c r="H14" s="22">
        <v>17.600000000000001</v>
      </c>
      <c r="I14" s="22">
        <v>17.600000000000001</v>
      </c>
      <c r="J14" s="3">
        <f t="shared" ref="J14:J36" si="0">I14/H14*100</f>
        <v>100</v>
      </c>
    </row>
    <row r="15" spans="1:11" ht="57.6" customHeight="1" x14ac:dyDescent="0.25">
      <c r="A15" s="39" t="s">
        <v>56</v>
      </c>
      <c r="B15" s="40"/>
      <c r="C15" s="40"/>
      <c r="D15" s="40"/>
      <c r="E15" s="40"/>
      <c r="F15" s="40"/>
      <c r="G15" s="41"/>
      <c r="H15" s="13">
        <f>H16</f>
        <v>10423.1</v>
      </c>
      <c r="I15" s="13">
        <f>I16</f>
        <v>10411.5</v>
      </c>
      <c r="J15" s="3">
        <f t="shared" si="0"/>
        <v>99.888708733486197</v>
      </c>
    </row>
    <row r="16" spans="1:11" ht="63" x14ac:dyDescent="0.25">
      <c r="A16" s="18" t="s">
        <v>6</v>
      </c>
      <c r="B16" s="14">
        <v>981</v>
      </c>
      <c r="C16" s="14" t="s">
        <v>5</v>
      </c>
      <c r="D16" s="17" t="s">
        <v>19</v>
      </c>
      <c r="E16" s="14" t="s">
        <v>20</v>
      </c>
      <c r="F16" s="14" t="s">
        <v>74</v>
      </c>
      <c r="G16" s="14">
        <v>200</v>
      </c>
      <c r="H16" s="22">
        <v>10423.1</v>
      </c>
      <c r="I16" s="22">
        <v>10411.5</v>
      </c>
      <c r="J16" s="3">
        <f t="shared" si="0"/>
        <v>99.888708733486197</v>
      </c>
    </row>
    <row r="17" spans="1:13" ht="15.75" hidden="1" x14ac:dyDescent="0.25">
      <c r="A17" s="27"/>
      <c r="B17" s="28"/>
      <c r="C17" s="28"/>
      <c r="D17" s="29"/>
      <c r="E17" s="28"/>
      <c r="F17" s="28"/>
      <c r="G17" s="30"/>
      <c r="H17" s="22"/>
      <c r="I17" s="22"/>
      <c r="J17" s="3"/>
    </row>
    <row r="18" spans="1:13" ht="15.75" hidden="1" x14ac:dyDescent="0.25">
      <c r="A18" s="27"/>
      <c r="B18" s="28"/>
      <c r="C18" s="28"/>
      <c r="D18" s="29"/>
      <c r="E18" s="28"/>
      <c r="F18" s="28"/>
      <c r="G18" s="30"/>
      <c r="H18" s="22"/>
      <c r="I18" s="22"/>
      <c r="J18" s="3"/>
    </row>
    <row r="19" spans="1:13" ht="54" customHeight="1" x14ac:dyDescent="0.25">
      <c r="A19" s="39" t="s">
        <v>52</v>
      </c>
      <c r="B19" s="40"/>
      <c r="C19" s="40"/>
      <c r="D19" s="40"/>
      <c r="E19" s="40"/>
      <c r="F19" s="40"/>
      <c r="G19" s="41"/>
      <c r="H19" s="26">
        <f>H20+H21+H22+H23+H24+H25+H28</f>
        <v>3774</v>
      </c>
      <c r="I19" s="26">
        <f>I20+I21+I22++I23+I24+I25+I28</f>
        <v>3745</v>
      </c>
      <c r="J19" s="3">
        <f t="shared" si="0"/>
        <v>99.231584525702175</v>
      </c>
      <c r="K19" s="9"/>
    </row>
    <row r="20" spans="1:13" ht="47.25" x14ac:dyDescent="0.25">
      <c r="A20" s="18" t="s">
        <v>7</v>
      </c>
      <c r="B20" s="14">
        <v>981</v>
      </c>
      <c r="C20" s="14" t="s">
        <v>5</v>
      </c>
      <c r="D20" s="17" t="s">
        <v>22</v>
      </c>
      <c r="E20" s="14" t="s">
        <v>24</v>
      </c>
      <c r="F20" s="14" t="s">
        <v>71</v>
      </c>
      <c r="G20" s="14" t="s">
        <v>26</v>
      </c>
      <c r="H20" s="22">
        <v>244.8</v>
      </c>
      <c r="I20" s="22">
        <v>240.6</v>
      </c>
      <c r="J20" s="3">
        <f t="shared" si="0"/>
        <v>98.284313725490193</v>
      </c>
    </row>
    <row r="21" spans="1:13" ht="63" x14ac:dyDescent="0.25">
      <c r="A21" s="18" t="s">
        <v>8</v>
      </c>
      <c r="B21" s="14">
        <v>981</v>
      </c>
      <c r="C21" s="14" t="s">
        <v>5</v>
      </c>
      <c r="D21" s="17" t="s">
        <v>22</v>
      </c>
      <c r="E21" s="14" t="s">
        <v>27</v>
      </c>
      <c r="F21" s="31" t="s">
        <v>80</v>
      </c>
      <c r="G21" s="14">
        <v>200</v>
      </c>
      <c r="H21" s="22">
        <v>2902.5</v>
      </c>
      <c r="I21" s="22">
        <v>2902.4</v>
      </c>
      <c r="J21" s="3">
        <f t="shared" si="0"/>
        <v>99.996554694229118</v>
      </c>
    </row>
    <row r="22" spans="1:13" ht="63" hidden="1" x14ac:dyDescent="0.25">
      <c r="A22" s="18" t="s">
        <v>41</v>
      </c>
      <c r="B22" s="14" t="s">
        <v>39</v>
      </c>
      <c r="C22" s="14" t="s">
        <v>5</v>
      </c>
      <c r="D22" s="17" t="s">
        <v>22</v>
      </c>
      <c r="E22" s="14" t="s">
        <v>17</v>
      </c>
      <c r="F22" s="14" t="s">
        <v>47</v>
      </c>
      <c r="G22" s="14" t="s">
        <v>26</v>
      </c>
      <c r="H22" s="22" t="s">
        <v>50</v>
      </c>
      <c r="I22" s="22" t="s">
        <v>50</v>
      </c>
      <c r="J22" s="3" t="e">
        <f t="shared" si="0"/>
        <v>#DIV/0!</v>
      </c>
    </row>
    <row r="23" spans="1:13" ht="47.25" x14ac:dyDescent="0.25">
      <c r="A23" s="18" t="s">
        <v>9</v>
      </c>
      <c r="B23" s="14">
        <v>981</v>
      </c>
      <c r="C23" s="14" t="s">
        <v>5</v>
      </c>
      <c r="D23" s="17" t="s">
        <v>22</v>
      </c>
      <c r="E23" s="14" t="s">
        <v>17</v>
      </c>
      <c r="F23" s="14" t="s">
        <v>31</v>
      </c>
      <c r="G23" s="14">
        <v>200</v>
      </c>
      <c r="H23" s="22">
        <v>396</v>
      </c>
      <c r="I23" s="22">
        <v>371.4</v>
      </c>
      <c r="J23" s="3">
        <f t="shared" si="0"/>
        <v>93.787878787878782</v>
      </c>
    </row>
    <row r="24" spans="1:13" ht="47.25" x14ac:dyDescent="0.25">
      <c r="A24" s="18" t="s">
        <v>10</v>
      </c>
      <c r="B24" s="14">
        <v>981</v>
      </c>
      <c r="C24" s="14" t="s">
        <v>5</v>
      </c>
      <c r="D24" s="17" t="s">
        <v>22</v>
      </c>
      <c r="E24" s="14" t="s">
        <v>17</v>
      </c>
      <c r="F24" s="14" t="s">
        <v>32</v>
      </c>
      <c r="G24" s="14">
        <v>200</v>
      </c>
      <c r="H24" s="22">
        <v>0</v>
      </c>
      <c r="I24" s="22">
        <v>0</v>
      </c>
      <c r="J24" s="3" t="e">
        <f t="shared" si="0"/>
        <v>#DIV/0!</v>
      </c>
      <c r="L24" s="9"/>
      <c r="M24" s="9"/>
    </row>
    <row r="25" spans="1:13" ht="63" x14ac:dyDescent="0.25">
      <c r="A25" s="18" t="s">
        <v>11</v>
      </c>
      <c r="B25" s="14">
        <v>981</v>
      </c>
      <c r="C25" s="14" t="s">
        <v>5</v>
      </c>
      <c r="D25" s="17" t="s">
        <v>22</v>
      </c>
      <c r="E25" s="14" t="s">
        <v>17</v>
      </c>
      <c r="F25" s="14" t="s">
        <v>33</v>
      </c>
      <c r="G25" s="14">
        <v>200</v>
      </c>
      <c r="H25" s="22">
        <v>230.7</v>
      </c>
      <c r="I25" s="22">
        <v>230.6</v>
      </c>
      <c r="J25" s="3">
        <f t="shared" si="0"/>
        <v>99.95665366276549</v>
      </c>
    </row>
    <row r="26" spans="1:13" ht="15.75" hidden="1" x14ac:dyDescent="0.25">
      <c r="A26" s="18"/>
      <c r="B26" s="14"/>
      <c r="C26" s="14"/>
      <c r="D26" s="17"/>
      <c r="E26" s="14"/>
      <c r="F26" s="14"/>
      <c r="G26" s="14"/>
      <c r="H26" s="22"/>
      <c r="I26" s="22"/>
      <c r="J26" s="3"/>
    </row>
    <row r="27" spans="1:13" ht="15.75" hidden="1" x14ac:dyDescent="0.25">
      <c r="A27" s="18"/>
      <c r="B27" s="14"/>
      <c r="C27" s="14"/>
      <c r="D27" s="17"/>
      <c r="E27" s="14"/>
      <c r="F27" s="14"/>
      <c r="G27" s="14"/>
      <c r="H27" s="22"/>
      <c r="I27" s="22"/>
      <c r="J27" s="3"/>
    </row>
    <row r="28" spans="1:13" ht="80.45" hidden="1" customHeight="1" x14ac:dyDescent="0.25">
      <c r="A28" s="18" t="s">
        <v>73</v>
      </c>
      <c r="B28" s="14" t="s">
        <v>39</v>
      </c>
      <c r="C28" s="14" t="s">
        <v>5</v>
      </c>
      <c r="D28" s="17" t="s">
        <v>22</v>
      </c>
      <c r="E28" s="14" t="s">
        <v>17</v>
      </c>
      <c r="F28" s="14" t="s">
        <v>72</v>
      </c>
      <c r="G28" s="14" t="s">
        <v>26</v>
      </c>
      <c r="H28" s="22"/>
      <c r="I28" s="22"/>
      <c r="J28" s="3" t="e">
        <f t="shared" si="0"/>
        <v>#DIV/0!</v>
      </c>
    </row>
    <row r="29" spans="1:13" ht="33.6" customHeight="1" x14ac:dyDescent="0.25">
      <c r="A29" s="32" t="s">
        <v>55</v>
      </c>
      <c r="B29" s="33"/>
      <c r="C29" s="33"/>
      <c r="D29" s="33"/>
      <c r="E29" s="33"/>
      <c r="F29" s="33"/>
      <c r="G29" s="34"/>
      <c r="H29" s="13">
        <f>H30</f>
        <v>1731.7</v>
      </c>
      <c r="I29" s="13">
        <f>I30</f>
        <v>1727.4</v>
      </c>
      <c r="J29" s="3">
        <f t="shared" si="0"/>
        <v>99.751689091644053</v>
      </c>
    </row>
    <row r="30" spans="1:13" ht="63" x14ac:dyDescent="0.25">
      <c r="A30" s="14" t="s">
        <v>59</v>
      </c>
      <c r="B30" s="14">
        <v>981</v>
      </c>
      <c r="C30" s="14" t="s">
        <v>5</v>
      </c>
      <c r="D30" s="17" t="s">
        <v>23</v>
      </c>
      <c r="E30" s="14" t="s">
        <v>24</v>
      </c>
      <c r="F30" s="14" t="s">
        <v>70</v>
      </c>
      <c r="G30" s="14" t="s">
        <v>25</v>
      </c>
      <c r="H30" s="22">
        <v>1731.7</v>
      </c>
      <c r="I30" s="22">
        <v>1727.4</v>
      </c>
      <c r="J30" s="3">
        <f t="shared" si="0"/>
        <v>99.751689091644053</v>
      </c>
    </row>
    <row r="31" spans="1:13" ht="35.25" customHeight="1" x14ac:dyDescent="0.25">
      <c r="A31" s="32" t="s">
        <v>53</v>
      </c>
      <c r="B31" s="33"/>
      <c r="C31" s="33"/>
      <c r="D31" s="33"/>
      <c r="E31" s="33"/>
      <c r="F31" s="33"/>
      <c r="G31" s="34"/>
      <c r="H31" s="13">
        <f>H32</f>
        <v>9.9</v>
      </c>
      <c r="I31" s="13">
        <f>I32</f>
        <v>9.9</v>
      </c>
      <c r="J31" s="3">
        <f t="shared" si="0"/>
        <v>100</v>
      </c>
    </row>
    <row r="32" spans="1:13" ht="47.25" x14ac:dyDescent="0.25">
      <c r="A32" s="14" t="s">
        <v>58</v>
      </c>
      <c r="B32" s="14">
        <v>981</v>
      </c>
      <c r="C32" s="14" t="s">
        <v>5</v>
      </c>
      <c r="D32" s="17" t="s">
        <v>38</v>
      </c>
      <c r="E32" s="14" t="s">
        <v>36</v>
      </c>
      <c r="F32" s="14" t="s">
        <v>42</v>
      </c>
      <c r="G32" s="14" t="s">
        <v>25</v>
      </c>
      <c r="H32" s="22">
        <v>9.9</v>
      </c>
      <c r="I32" s="22">
        <v>9.9</v>
      </c>
      <c r="J32" s="3">
        <f t="shared" si="0"/>
        <v>100</v>
      </c>
    </row>
    <row r="33" spans="1:10" ht="32.25" customHeight="1" x14ac:dyDescent="0.25">
      <c r="A33" s="32" t="s">
        <v>81</v>
      </c>
      <c r="B33" s="33"/>
      <c r="C33" s="33"/>
      <c r="D33" s="33"/>
      <c r="E33" s="33"/>
      <c r="F33" s="33"/>
      <c r="G33" s="34"/>
      <c r="H33" s="13">
        <f>H34</f>
        <v>95.3</v>
      </c>
      <c r="I33" s="13">
        <f>I34</f>
        <v>95.3</v>
      </c>
      <c r="J33" s="3">
        <f t="shared" si="0"/>
        <v>100</v>
      </c>
    </row>
    <row r="34" spans="1:10" ht="47.25" x14ac:dyDescent="0.25">
      <c r="A34" s="14" t="s">
        <v>12</v>
      </c>
      <c r="B34" s="14">
        <v>981</v>
      </c>
      <c r="C34" s="14" t="s">
        <v>5</v>
      </c>
      <c r="D34" s="17" t="s">
        <v>24</v>
      </c>
      <c r="E34" s="14" t="s">
        <v>44</v>
      </c>
      <c r="F34" s="14" t="s">
        <v>43</v>
      </c>
      <c r="G34" s="14" t="s">
        <v>25</v>
      </c>
      <c r="H34" s="22">
        <v>95.3</v>
      </c>
      <c r="I34" s="22">
        <v>95.3</v>
      </c>
      <c r="J34" s="3">
        <f t="shared" si="0"/>
        <v>100</v>
      </c>
    </row>
    <row r="35" spans="1:10" ht="34.5" hidden="1" customHeight="1" x14ac:dyDescent="0.25">
      <c r="A35" s="32" t="s">
        <v>54</v>
      </c>
      <c r="B35" s="33"/>
      <c r="C35" s="33"/>
      <c r="D35" s="33"/>
      <c r="E35" s="33"/>
      <c r="F35" s="33"/>
      <c r="G35" s="34"/>
      <c r="H35" s="13" t="str">
        <f>H36</f>
        <v>0</v>
      </c>
      <c r="I35" s="13" t="str">
        <f>I36</f>
        <v>0</v>
      </c>
      <c r="J35" s="3" t="e">
        <f t="shared" si="0"/>
        <v>#DIV/0!</v>
      </c>
    </row>
    <row r="36" spans="1:10" ht="62.25" hidden="1" customHeight="1" x14ac:dyDescent="0.25">
      <c r="A36" s="14" t="s">
        <v>45</v>
      </c>
      <c r="B36" s="14">
        <v>981</v>
      </c>
      <c r="C36" s="14" t="s">
        <v>5</v>
      </c>
      <c r="D36" s="17" t="s">
        <v>24</v>
      </c>
      <c r="E36" s="14" t="s">
        <v>44</v>
      </c>
      <c r="F36" s="14" t="s">
        <v>46</v>
      </c>
      <c r="G36" s="14" t="s">
        <v>26</v>
      </c>
      <c r="H36" s="22" t="s">
        <v>50</v>
      </c>
      <c r="I36" s="22" t="s">
        <v>50</v>
      </c>
      <c r="J36" s="3" t="e">
        <f t="shared" si="0"/>
        <v>#DIV/0!</v>
      </c>
    </row>
    <row r="37" spans="1:10" ht="34.5" hidden="1" customHeight="1" x14ac:dyDescent="0.25">
      <c r="A37" s="32" t="s">
        <v>66</v>
      </c>
      <c r="B37" s="33"/>
      <c r="C37" s="33"/>
      <c r="D37" s="33"/>
      <c r="E37" s="33"/>
      <c r="F37" s="33"/>
      <c r="G37" s="34"/>
      <c r="H37" s="13" t="str">
        <f>H38</f>
        <v>0</v>
      </c>
      <c r="I37" s="13" t="str">
        <f>I38</f>
        <v>0</v>
      </c>
      <c r="J37" s="3" t="e">
        <f t="shared" ref="J37:J38" si="1">I37/H37*100</f>
        <v>#DIV/0!</v>
      </c>
    </row>
    <row r="38" spans="1:10" ht="62.25" hidden="1" customHeight="1" x14ac:dyDescent="0.25">
      <c r="A38" s="14" t="s">
        <v>60</v>
      </c>
      <c r="B38" s="14">
        <v>981</v>
      </c>
      <c r="C38" s="14" t="s">
        <v>5</v>
      </c>
      <c r="D38" s="17" t="s">
        <v>24</v>
      </c>
      <c r="E38" s="14" t="s">
        <v>44</v>
      </c>
      <c r="F38" s="14" t="s">
        <v>61</v>
      </c>
      <c r="G38" s="14" t="s">
        <v>26</v>
      </c>
      <c r="H38" s="22" t="s">
        <v>50</v>
      </c>
      <c r="I38" s="22" t="s">
        <v>50</v>
      </c>
      <c r="J38" s="3" t="e">
        <f t="shared" si="1"/>
        <v>#DIV/0!</v>
      </c>
    </row>
    <row r="39" spans="1:10" ht="34.5" hidden="1" customHeight="1" x14ac:dyDescent="0.25">
      <c r="A39" s="32" t="s">
        <v>76</v>
      </c>
      <c r="B39" s="33"/>
      <c r="C39" s="33"/>
      <c r="D39" s="33"/>
      <c r="E39" s="33"/>
      <c r="F39" s="33"/>
      <c r="G39" s="34"/>
      <c r="H39" s="13">
        <f>H40</f>
        <v>0</v>
      </c>
      <c r="I39" s="13">
        <f>I40</f>
        <v>0</v>
      </c>
      <c r="J39" s="3" t="e">
        <f t="shared" ref="J39:J40" si="2">I39/H39*100</f>
        <v>#DIV/0!</v>
      </c>
    </row>
    <row r="40" spans="1:10" ht="120.6" hidden="1" customHeight="1" x14ac:dyDescent="0.25">
      <c r="A40" s="14" t="s">
        <v>62</v>
      </c>
      <c r="B40" s="14">
        <v>981</v>
      </c>
      <c r="C40" s="14" t="s">
        <v>5</v>
      </c>
      <c r="D40" s="17" t="s">
        <v>19</v>
      </c>
      <c r="E40" s="14" t="s">
        <v>63</v>
      </c>
      <c r="F40" s="14" t="s">
        <v>69</v>
      </c>
      <c r="G40" s="14" t="s">
        <v>26</v>
      </c>
      <c r="H40" s="22"/>
      <c r="I40" s="22"/>
      <c r="J40" s="3" t="e">
        <f t="shared" si="2"/>
        <v>#DIV/0!</v>
      </c>
    </row>
    <row r="41" spans="1:10" s="15" customFormat="1" ht="34.15" hidden="1" customHeight="1" x14ac:dyDescent="0.25">
      <c r="A41" s="32" t="s">
        <v>67</v>
      </c>
      <c r="B41" s="33"/>
      <c r="C41" s="33"/>
      <c r="D41" s="33"/>
      <c r="E41" s="33"/>
      <c r="F41" s="33"/>
      <c r="G41" s="34"/>
      <c r="H41" s="23" t="s">
        <v>50</v>
      </c>
      <c r="I41" s="23" t="s">
        <v>50</v>
      </c>
      <c r="J41" s="21">
        <v>0</v>
      </c>
    </row>
    <row r="42" spans="1:10" x14ac:dyDescent="0.25">
      <c r="A42" s="19"/>
      <c r="B42" s="19"/>
      <c r="C42" s="19"/>
      <c r="D42" s="20"/>
      <c r="E42" s="19"/>
      <c r="F42" s="19"/>
      <c r="G42" s="19"/>
      <c r="H42" s="24"/>
      <c r="I42" s="24"/>
    </row>
    <row r="43" spans="1:10" ht="40.15" hidden="1" customHeight="1" x14ac:dyDescent="0.25">
      <c r="A43" s="43" t="s">
        <v>68</v>
      </c>
      <c r="B43" s="44"/>
      <c r="C43" s="44"/>
      <c r="D43" s="44"/>
      <c r="E43" s="44"/>
      <c r="F43" s="44"/>
      <c r="G43" s="45"/>
      <c r="H43" s="25" t="str">
        <f>H44</f>
        <v>0</v>
      </c>
      <c r="I43" s="25" t="str">
        <f>I44</f>
        <v>0</v>
      </c>
      <c r="J43" s="3" t="e">
        <f t="shared" ref="J43" si="3">I43/H43*100</f>
        <v>#DIV/0!</v>
      </c>
    </row>
    <row r="44" spans="1:10" ht="75" hidden="1" customHeight="1" x14ac:dyDescent="0.25">
      <c r="A44" s="14" t="s">
        <v>48</v>
      </c>
      <c r="B44" s="14">
        <v>981</v>
      </c>
      <c r="C44" s="14" t="s">
        <v>5</v>
      </c>
      <c r="D44" s="17" t="s">
        <v>22</v>
      </c>
      <c r="E44" s="14" t="s">
        <v>17</v>
      </c>
      <c r="F44" s="14" t="s">
        <v>49</v>
      </c>
      <c r="G44" s="14" t="s">
        <v>26</v>
      </c>
      <c r="H44" s="22" t="s">
        <v>50</v>
      </c>
      <c r="I44" s="22" t="s">
        <v>50</v>
      </c>
      <c r="J44" s="3" t="e">
        <f t="shared" ref="J44" si="4">I44/H44*100</f>
        <v>#DIV/0!</v>
      </c>
    </row>
    <row r="45" spans="1:10" ht="15.75" x14ac:dyDescent="0.25">
      <c r="A45" s="16" t="s">
        <v>13</v>
      </c>
      <c r="B45" s="14"/>
      <c r="C45" s="14"/>
      <c r="D45" s="17"/>
      <c r="E45" s="14"/>
      <c r="F45" s="14"/>
      <c r="G45" s="16"/>
      <c r="H45" s="13">
        <f>H35+H33+H31+H29+H19+H15+H13+H10+H39+H37+H41+H43</f>
        <v>20961.099999999999</v>
      </c>
      <c r="I45" s="13">
        <f>I35+I33+I31+I29+I19+I15+I13+I10+I39+I37+I41+I43</f>
        <v>20904.400000000001</v>
      </c>
      <c r="J45" s="3">
        <f>I45/H45*100</f>
        <v>99.729498928968439</v>
      </c>
    </row>
  </sheetData>
  <mergeCells count="19">
    <mergeCell ref="A43:G43"/>
    <mergeCell ref="A37:G37"/>
    <mergeCell ref="A39:G39"/>
    <mergeCell ref="A41:G41"/>
    <mergeCell ref="A35:G35"/>
    <mergeCell ref="A33:G33"/>
    <mergeCell ref="A3:J3"/>
    <mergeCell ref="A29:G29"/>
    <mergeCell ref="A1:J1"/>
    <mergeCell ref="A2:J2"/>
    <mergeCell ref="A5:J5"/>
    <mergeCell ref="A6:J6"/>
    <mergeCell ref="A7:J7"/>
    <mergeCell ref="A13:G13"/>
    <mergeCell ref="A19:G19"/>
    <mergeCell ref="A10:G10"/>
    <mergeCell ref="A15:G15"/>
    <mergeCell ref="H4:J4"/>
    <mergeCell ref="A31:G31"/>
  </mergeCells>
  <pageMargins left="0.70866141732283472" right="0" top="0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duma</cp:lastModifiedBy>
  <cp:lastPrinted>2023-02-17T08:40:19Z</cp:lastPrinted>
  <dcterms:created xsi:type="dcterms:W3CDTF">2019-04-02T11:39:57Z</dcterms:created>
  <dcterms:modified xsi:type="dcterms:W3CDTF">2023-04-11T06:41:54Z</dcterms:modified>
</cp:coreProperties>
</file>