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Исполнение бюдж. за 4 кв\"/>
    </mc:Choice>
  </mc:AlternateContent>
  <bookViews>
    <workbookView xWindow="-120" yWindow="-120" windowWidth="19440" windowHeight="13176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5" i="2" l="1"/>
  <c r="H124" i="2"/>
  <c r="F124" i="2"/>
  <c r="J124" i="2" s="1"/>
  <c r="H123" i="2"/>
  <c r="J123" i="2" s="1"/>
  <c r="F123" i="2"/>
  <c r="I122" i="2"/>
  <c r="H122" i="2"/>
  <c r="G122" i="2"/>
  <c r="F122" i="2"/>
  <c r="J122" i="2" s="1"/>
  <c r="I121" i="2"/>
  <c r="H121" i="2" s="1"/>
  <c r="G121" i="2"/>
  <c r="J118" i="2"/>
  <c r="H118" i="2"/>
  <c r="F118" i="2"/>
  <c r="I117" i="2"/>
  <c r="G117" i="2"/>
  <c r="H113" i="2"/>
  <c r="J113" i="2" s="1"/>
  <c r="F113" i="2"/>
  <c r="J112" i="2"/>
  <c r="H112" i="2"/>
  <c r="F112" i="2"/>
  <c r="I111" i="2"/>
  <c r="G111" i="2"/>
  <c r="H107" i="2"/>
  <c r="F107" i="2"/>
  <c r="I106" i="2"/>
  <c r="H106" i="2"/>
  <c r="F106" i="2"/>
  <c r="I105" i="2"/>
  <c r="H105" i="2" s="1"/>
  <c r="F105" i="2"/>
  <c r="I104" i="2"/>
  <c r="H104" i="2" s="1"/>
  <c r="F104" i="2"/>
  <c r="G103" i="2"/>
  <c r="F103" i="2" s="1"/>
  <c r="J102" i="2"/>
  <c r="H102" i="2"/>
  <c r="F102" i="2"/>
  <c r="I101" i="2"/>
  <c r="G101" i="2"/>
  <c r="J100" i="2"/>
  <c r="H100" i="2"/>
  <c r="F100" i="2"/>
  <c r="H99" i="2"/>
  <c r="J99" i="2" s="1"/>
  <c r="F99" i="2"/>
  <c r="H97" i="2"/>
  <c r="J97" i="2" s="1"/>
  <c r="F97" i="2"/>
  <c r="H96" i="2"/>
  <c r="F96" i="2"/>
  <c r="J96" i="2" s="1"/>
  <c r="H95" i="2"/>
  <c r="J95" i="2" s="1"/>
  <c r="F95" i="2"/>
  <c r="J94" i="2"/>
  <c r="H94" i="2"/>
  <c r="F94" i="2"/>
  <c r="H93" i="2"/>
  <c r="J93" i="2" s="1"/>
  <c r="F93" i="2"/>
  <c r="J92" i="2"/>
  <c r="H92" i="2"/>
  <c r="F92" i="2"/>
  <c r="I91" i="2"/>
  <c r="H91" i="2" s="1"/>
  <c r="G91" i="2"/>
  <c r="F91" i="2" s="1"/>
  <c r="H90" i="2"/>
  <c r="F90" i="2"/>
  <c r="J90" i="2" s="1"/>
  <c r="I89" i="2"/>
  <c r="H89" i="2" s="1"/>
  <c r="J89" i="2" s="1"/>
  <c r="G89" i="2"/>
  <c r="F89" i="2" s="1"/>
  <c r="H88" i="2"/>
  <c r="F88" i="2"/>
  <c r="J88" i="2" s="1"/>
  <c r="I87" i="2"/>
  <c r="H87" i="2" s="1"/>
  <c r="J87" i="2" s="1"/>
  <c r="G87" i="2"/>
  <c r="F87" i="2" s="1"/>
  <c r="J86" i="2"/>
  <c r="H86" i="2"/>
  <c r="F86" i="2"/>
  <c r="I85" i="2"/>
  <c r="H85" i="2" s="1"/>
  <c r="G85" i="2"/>
  <c r="F85" i="2" s="1"/>
  <c r="J84" i="2"/>
  <c r="H84" i="2"/>
  <c r="F84" i="2"/>
  <c r="I83" i="2"/>
  <c r="H83" i="2" s="1"/>
  <c r="F83" i="2"/>
  <c r="H80" i="2"/>
  <c r="J80" i="2" s="1"/>
  <c r="F80" i="2"/>
  <c r="I79" i="2"/>
  <c r="H79" i="2"/>
  <c r="G79" i="2"/>
  <c r="F79" i="2"/>
  <c r="J79" i="2" s="1"/>
  <c r="I78" i="2"/>
  <c r="G78" i="2"/>
  <c r="H76" i="2"/>
  <c r="J76" i="2" s="1"/>
  <c r="F76" i="2"/>
  <c r="I75" i="2"/>
  <c r="H75" i="2"/>
  <c r="G75" i="2"/>
  <c r="F75" i="2"/>
  <c r="J75" i="2" s="1"/>
  <c r="I74" i="2"/>
  <c r="G74" i="2"/>
  <c r="H71" i="2"/>
  <c r="F71" i="2"/>
  <c r="I70" i="2"/>
  <c r="H70" i="2" s="1"/>
  <c r="F70" i="2"/>
  <c r="H69" i="2"/>
  <c r="J69" i="2" s="1"/>
  <c r="F69" i="2"/>
  <c r="I68" i="2"/>
  <c r="H68" i="2"/>
  <c r="J68" i="2" s="1"/>
  <c r="G68" i="2"/>
  <c r="F68" i="2"/>
  <c r="H67" i="2"/>
  <c r="J67" i="2" s="1"/>
  <c r="G67" i="2"/>
  <c r="F67" i="2"/>
  <c r="I66" i="2"/>
  <c r="H66" i="2" s="1"/>
  <c r="G66" i="2"/>
  <c r="F66" i="2" s="1"/>
  <c r="J65" i="2"/>
  <c r="H65" i="2"/>
  <c r="F65" i="2"/>
  <c r="I64" i="2"/>
  <c r="H64" i="2" s="1"/>
  <c r="F64" i="2"/>
  <c r="H63" i="2"/>
  <c r="J63" i="2" s="1"/>
  <c r="F63" i="2"/>
  <c r="I62" i="2"/>
  <c r="H62" i="2"/>
  <c r="G62" i="2"/>
  <c r="F62" i="2"/>
  <c r="J62" i="2" s="1"/>
  <c r="I61" i="2"/>
  <c r="H59" i="2"/>
  <c r="J59" i="2" s="1"/>
  <c r="F59" i="2"/>
  <c r="J58" i="2"/>
  <c r="H58" i="2"/>
  <c r="F58" i="2"/>
  <c r="H57" i="2"/>
  <c r="J57" i="2" s="1"/>
  <c r="F57" i="2"/>
  <c r="J56" i="2"/>
  <c r="H56" i="2"/>
  <c r="F56" i="2"/>
  <c r="H55" i="2"/>
  <c r="J55" i="2" s="1"/>
  <c r="F55" i="2"/>
  <c r="H54" i="2"/>
  <c r="F54" i="2"/>
  <c r="J54" i="2" s="1"/>
  <c r="H53" i="2"/>
  <c r="J53" i="2" s="1"/>
  <c r="F53" i="2"/>
  <c r="I52" i="2"/>
  <c r="H52" i="2"/>
  <c r="J52" i="2" s="1"/>
  <c r="G52" i="2"/>
  <c r="F52" i="2"/>
  <c r="I51" i="2"/>
  <c r="G51" i="2"/>
  <c r="H48" i="2"/>
  <c r="F48" i="2"/>
  <c r="J48" i="2" s="1"/>
  <c r="I47" i="2"/>
  <c r="G47" i="2"/>
  <c r="H43" i="2"/>
  <c r="J43" i="2" s="1"/>
  <c r="F43" i="2"/>
  <c r="H42" i="2"/>
  <c r="F42" i="2"/>
  <c r="J42" i="2" s="1"/>
  <c r="H41" i="2"/>
  <c r="J41" i="2" s="1"/>
  <c r="F41" i="2"/>
  <c r="I40" i="2"/>
  <c r="H40" i="2"/>
  <c r="J40" i="2" s="1"/>
  <c r="G40" i="2"/>
  <c r="F40" i="2"/>
  <c r="I39" i="2"/>
  <c r="G39" i="2"/>
  <c r="H37" i="2"/>
  <c r="J37" i="2" s="1"/>
  <c r="F37" i="2"/>
  <c r="I36" i="2"/>
  <c r="H36" i="2"/>
  <c r="J36" i="2" s="1"/>
  <c r="G36" i="2"/>
  <c r="F36" i="2"/>
  <c r="I35" i="2"/>
  <c r="H35" i="2" s="1"/>
  <c r="G35" i="2"/>
  <c r="F35" i="2" s="1"/>
  <c r="H34" i="2"/>
  <c r="F34" i="2"/>
  <c r="J34" i="2" s="1"/>
  <c r="H33" i="2"/>
  <c r="J33" i="2" s="1"/>
  <c r="F33" i="2"/>
  <c r="H32" i="2"/>
  <c r="F32" i="2"/>
  <c r="J32" i="2" s="1"/>
  <c r="I31" i="2"/>
  <c r="H31" i="2" s="1"/>
  <c r="J31" i="2" s="1"/>
  <c r="G31" i="2"/>
  <c r="F31" i="2" s="1"/>
  <c r="J30" i="2"/>
  <c r="H30" i="2"/>
  <c r="F30" i="2"/>
  <c r="H29" i="2"/>
  <c r="J29" i="2" s="1"/>
  <c r="F29" i="2"/>
  <c r="I28" i="2"/>
  <c r="H28" i="2"/>
  <c r="G28" i="2"/>
  <c r="F28" i="2"/>
  <c r="J28" i="2" s="1"/>
  <c r="I27" i="2"/>
  <c r="G27" i="2"/>
  <c r="H25" i="2"/>
  <c r="J25" i="2" s="1"/>
  <c r="F25" i="2"/>
  <c r="I24" i="2"/>
  <c r="H24" i="2"/>
  <c r="G24" i="2"/>
  <c r="F24" i="2"/>
  <c r="J24" i="2" s="1"/>
  <c r="I23" i="2"/>
  <c r="H23" i="2" s="1"/>
  <c r="J23" i="2" s="1"/>
  <c r="G23" i="2"/>
  <c r="F23" i="2" s="1"/>
  <c r="J22" i="2"/>
  <c r="H22" i="2"/>
  <c r="G22" i="2"/>
  <c r="F22" i="2" s="1"/>
  <c r="H21" i="2"/>
  <c r="F21" i="2"/>
  <c r="J21" i="2" s="1"/>
  <c r="H20" i="2"/>
  <c r="J20" i="2" s="1"/>
  <c r="F20" i="2"/>
  <c r="J19" i="2"/>
  <c r="H19" i="2"/>
  <c r="F19" i="2"/>
  <c r="I18" i="2"/>
  <c r="G18" i="2"/>
  <c r="H15" i="2"/>
  <c r="F15" i="2"/>
  <c r="J15" i="2" s="1"/>
  <c r="I14" i="2"/>
  <c r="G14" i="2"/>
  <c r="I126" i="4"/>
  <c r="I11" i="4"/>
  <c r="H11" i="4" s="1"/>
  <c r="G11" i="4"/>
  <c r="F11" i="4" s="1"/>
  <c r="F125" i="4"/>
  <c r="F126" i="4"/>
  <c r="H125" i="4"/>
  <c r="H126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G36" i="4"/>
  <c r="G37" i="4"/>
  <c r="I29" i="4"/>
  <c r="G29" i="4"/>
  <c r="G32" i="4"/>
  <c r="G15" i="4"/>
  <c r="H61" i="2" l="1"/>
  <c r="I60" i="2"/>
  <c r="H60" i="2" s="1"/>
  <c r="J35" i="2"/>
  <c r="H39" i="2"/>
  <c r="J39" i="2" s="1"/>
  <c r="I38" i="2"/>
  <c r="H38" i="2" s="1"/>
  <c r="H51" i="2"/>
  <c r="I50" i="2"/>
  <c r="G98" i="2"/>
  <c r="F98" i="2" s="1"/>
  <c r="F101" i="2"/>
  <c r="J104" i="2"/>
  <c r="F111" i="2"/>
  <c r="G110" i="2"/>
  <c r="H117" i="2"/>
  <c r="I116" i="2"/>
  <c r="H18" i="2"/>
  <c r="J18" i="2" s="1"/>
  <c r="I17" i="2"/>
  <c r="F27" i="2"/>
  <c r="G26" i="2"/>
  <c r="F26" i="2" s="1"/>
  <c r="F47" i="2"/>
  <c r="G46" i="2"/>
  <c r="J66" i="2"/>
  <c r="F74" i="2"/>
  <c r="G73" i="2"/>
  <c r="F78" i="2"/>
  <c r="G77" i="2"/>
  <c r="F77" i="2" s="1"/>
  <c r="G82" i="2"/>
  <c r="J85" i="2"/>
  <c r="H101" i="2"/>
  <c r="J101" i="2" s="1"/>
  <c r="I98" i="2"/>
  <c r="H98" i="2" s="1"/>
  <c r="H111" i="2"/>
  <c r="I110" i="2"/>
  <c r="H14" i="2"/>
  <c r="J14" i="2" s="1"/>
  <c r="I13" i="2"/>
  <c r="F39" i="2"/>
  <c r="G38" i="2"/>
  <c r="F38" i="2" s="1"/>
  <c r="F51" i="2"/>
  <c r="G50" i="2"/>
  <c r="F117" i="2"/>
  <c r="G116" i="2"/>
  <c r="J121" i="2"/>
  <c r="F18" i="2"/>
  <c r="G17" i="2"/>
  <c r="J64" i="2"/>
  <c r="J83" i="2"/>
  <c r="J91" i="2"/>
  <c r="F14" i="2"/>
  <c r="G13" i="2"/>
  <c r="H27" i="2"/>
  <c r="J27" i="2" s="1"/>
  <c r="I26" i="2"/>
  <c r="H26" i="2" s="1"/>
  <c r="J26" i="2" s="1"/>
  <c r="H47" i="2"/>
  <c r="I46" i="2"/>
  <c r="G61" i="2"/>
  <c r="H74" i="2"/>
  <c r="J74" i="2" s="1"/>
  <c r="I73" i="2"/>
  <c r="H78" i="2"/>
  <c r="I77" i="2"/>
  <c r="H77" i="2" s="1"/>
  <c r="J77" i="2" s="1"/>
  <c r="I82" i="2"/>
  <c r="I103" i="2"/>
  <c r="H103" i="2" s="1"/>
  <c r="J103" i="2" s="1"/>
  <c r="F121" i="2"/>
  <c r="G120" i="2"/>
  <c r="I120" i="2"/>
  <c r="G112" i="4"/>
  <c r="G111" i="4" s="1"/>
  <c r="G110" i="4" s="1"/>
  <c r="G109" i="4" s="1"/>
  <c r="I123" i="4"/>
  <c r="G123" i="4"/>
  <c r="G122" i="4" s="1"/>
  <c r="I118" i="4"/>
  <c r="G118" i="4"/>
  <c r="J114" i="4"/>
  <c r="I112" i="4"/>
  <c r="I107" i="4"/>
  <c r="I102" i="4"/>
  <c r="I99" i="4" s="1"/>
  <c r="G102" i="4"/>
  <c r="G99" i="4" s="1"/>
  <c r="J96" i="4"/>
  <c r="I92" i="4"/>
  <c r="G92" i="4"/>
  <c r="I90" i="4"/>
  <c r="G90" i="4"/>
  <c r="J89" i="4"/>
  <c r="I88" i="4"/>
  <c r="G88" i="4"/>
  <c r="I86" i="4"/>
  <c r="G86" i="4"/>
  <c r="I84" i="4"/>
  <c r="J84" i="4" s="1"/>
  <c r="I80" i="4"/>
  <c r="G80" i="4"/>
  <c r="G79" i="4" s="1"/>
  <c r="J77" i="4"/>
  <c r="I76" i="4"/>
  <c r="I75" i="4" s="1"/>
  <c r="G76" i="4"/>
  <c r="G75" i="4" s="1"/>
  <c r="I71" i="4"/>
  <c r="I69" i="4"/>
  <c r="G69" i="4"/>
  <c r="G68" i="4"/>
  <c r="I67" i="4"/>
  <c r="I65" i="4"/>
  <c r="G63" i="4"/>
  <c r="I63" i="4"/>
  <c r="J59" i="4"/>
  <c r="J58" i="4"/>
  <c r="J54" i="4"/>
  <c r="I53" i="4"/>
  <c r="G53" i="4"/>
  <c r="G52" i="4" s="1"/>
  <c r="I48" i="4"/>
  <c r="G48" i="4"/>
  <c r="I47" i="4"/>
  <c r="I46" i="4" s="1"/>
  <c r="J43" i="4"/>
  <c r="G41" i="4"/>
  <c r="I37" i="4"/>
  <c r="I36" i="4" s="1"/>
  <c r="I32" i="4"/>
  <c r="I25" i="4"/>
  <c r="I24" i="4" s="1"/>
  <c r="G25" i="4"/>
  <c r="G24" i="4" s="1"/>
  <c r="J21" i="4"/>
  <c r="G19" i="4"/>
  <c r="G18" i="4" s="1"/>
  <c r="G17" i="4" s="1"/>
  <c r="I19" i="4"/>
  <c r="I18" i="4" s="1"/>
  <c r="J16" i="4"/>
  <c r="I15" i="4"/>
  <c r="I14" i="4" s="1"/>
  <c r="G14" i="4"/>
  <c r="G13" i="4" s="1"/>
  <c r="H17" i="2" l="1"/>
  <c r="J17" i="2" s="1"/>
  <c r="I16" i="2"/>
  <c r="H16" i="2" s="1"/>
  <c r="G109" i="2"/>
  <c r="F110" i="2"/>
  <c r="J78" i="2"/>
  <c r="G12" i="2"/>
  <c r="F13" i="2"/>
  <c r="G115" i="2"/>
  <c r="F116" i="2"/>
  <c r="H110" i="2"/>
  <c r="I109" i="2"/>
  <c r="F73" i="2"/>
  <c r="G72" i="2"/>
  <c r="F72" i="2" s="1"/>
  <c r="H50" i="2"/>
  <c r="I49" i="2"/>
  <c r="H49" i="2" s="1"/>
  <c r="H73" i="2"/>
  <c r="J73" i="2" s="1"/>
  <c r="I72" i="2"/>
  <c r="H72" i="2" s="1"/>
  <c r="J72" i="2" s="1"/>
  <c r="J47" i="2"/>
  <c r="F17" i="2"/>
  <c r="G16" i="2"/>
  <c r="F16" i="2" s="1"/>
  <c r="J111" i="2"/>
  <c r="F82" i="2"/>
  <c r="G81" i="2"/>
  <c r="F81" i="2" s="1"/>
  <c r="H116" i="2"/>
  <c r="I115" i="2"/>
  <c r="J51" i="2"/>
  <c r="F120" i="2"/>
  <c r="G119" i="2"/>
  <c r="F119" i="2" s="1"/>
  <c r="F61" i="2"/>
  <c r="G60" i="2"/>
  <c r="F60" i="2" s="1"/>
  <c r="J60" i="2" s="1"/>
  <c r="F46" i="2"/>
  <c r="G45" i="2"/>
  <c r="I45" i="2"/>
  <c r="H46" i="2"/>
  <c r="H120" i="2"/>
  <c r="J120" i="2" s="1"/>
  <c r="I119" i="2"/>
  <c r="H82" i="2"/>
  <c r="J82" i="2" s="1"/>
  <c r="I81" i="2"/>
  <c r="H81" i="2" s="1"/>
  <c r="J81" i="2" s="1"/>
  <c r="G49" i="2"/>
  <c r="F49" i="2" s="1"/>
  <c r="F50" i="2"/>
  <c r="I12" i="2"/>
  <c r="H13" i="2"/>
  <c r="J13" i="2" s="1"/>
  <c r="J98" i="2"/>
  <c r="J117" i="2"/>
  <c r="J38" i="2"/>
  <c r="J61" i="2"/>
  <c r="J35" i="4"/>
  <c r="J124" i="4"/>
  <c r="I79" i="4"/>
  <c r="J36" i="4"/>
  <c r="J32" i="4"/>
  <c r="J34" i="4"/>
  <c r="J68" i="4"/>
  <c r="J97" i="4"/>
  <c r="J125" i="4"/>
  <c r="J42" i="4"/>
  <c r="J48" i="4"/>
  <c r="J66" i="4"/>
  <c r="J81" i="4"/>
  <c r="J118" i="4"/>
  <c r="J26" i="4"/>
  <c r="J65" i="4"/>
  <c r="J92" i="4"/>
  <c r="J24" i="4"/>
  <c r="G23" i="4"/>
  <c r="J37" i="4"/>
  <c r="I117" i="4"/>
  <c r="J57" i="4"/>
  <c r="J87" i="4"/>
  <c r="J20" i="4"/>
  <c r="J55" i="4"/>
  <c r="J86" i="4"/>
  <c r="J100" i="4"/>
  <c r="J15" i="4"/>
  <c r="G40" i="4"/>
  <c r="G39" i="4" s="1"/>
  <c r="J44" i="4"/>
  <c r="J95" i="4"/>
  <c r="J75" i="4"/>
  <c r="G74" i="4"/>
  <c r="I13" i="4"/>
  <c r="J88" i="4"/>
  <c r="I62" i="4"/>
  <c r="I83" i="4"/>
  <c r="J83" i="4" s="1"/>
  <c r="J119" i="4"/>
  <c r="I28" i="4"/>
  <c r="J60" i="4"/>
  <c r="G83" i="4"/>
  <c r="G82" i="4" s="1"/>
  <c r="J91" i="4"/>
  <c r="J94" i="4"/>
  <c r="J101" i="4"/>
  <c r="J38" i="4"/>
  <c r="J22" i="4"/>
  <c r="I41" i="4"/>
  <c r="I40" i="4" s="1"/>
  <c r="I39" i="4" s="1"/>
  <c r="J39" i="4" s="1"/>
  <c r="J53" i="4"/>
  <c r="J56" i="4"/>
  <c r="J103" i="4"/>
  <c r="J23" i="4"/>
  <c r="J31" i="4"/>
  <c r="J85" i="4"/>
  <c r="J90" i="4"/>
  <c r="J93" i="4"/>
  <c r="J33" i="4"/>
  <c r="J49" i="4"/>
  <c r="J70" i="4"/>
  <c r="J98" i="4"/>
  <c r="J123" i="4"/>
  <c r="I17" i="4"/>
  <c r="J112" i="4"/>
  <c r="I111" i="4"/>
  <c r="J69" i="4"/>
  <c r="J64" i="4"/>
  <c r="G51" i="4"/>
  <c r="G78" i="4"/>
  <c r="G121" i="4"/>
  <c r="I74" i="4"/>
  <c r="J99" i="4"/>
  <c r="I52" i="4"/>
  <c r="I78" i="4"/>
  <c r="I122" i="4"/>
  <c r="J14" i="4"/>
  <c r="J25" i="4"/>
  <c r="J41" i="4"/>
  <c r="I45" i="4"/>
  <c r="G47" i="4"/>
  <c r="G67" i="4"/>
  <c r="J67" i="4" s="1"/>
  <c r="J80" i="4"/>
  <c r="I106" i="4"/>
  <c r="G117" i="4"/>
  <c r="J113" i="4"/>
  <c r="J102" i="4"/>
  <c r="I125" i="2" l="1"/>
  <c r="H119" i="2"/>
  <c r="J119" i="2" s="1"/>
  <c r="F45" i="2"/>
  <c r="G44" i="2"/>
  <c r="F44" i="2" s="1"/>
  <c r="H115" i="2"/>
  <c r="J115" i="2" s="1"/>
  <c r="I114" i="2"/>
  <c r="H114" i="2" s="1"/>
  <c r="J116" i="2"/>
  <c r="F115" i="2"/>
  <c r="G114" i="2"/>
  <c r="F114" i="2" s="1"/>
  <c r="J46" i="2"/>
  <c r="J49" i="2"/>
  <c r="H109" i="2"/>
  <c r="J109" i="2" s="1"/>
  <c r="I108" i="2"/>
  <c r="H108" i="2" s="1"/>
  <c r="J108" i="2" s="1"/>
  <c r="F109" i="2"/>
  <c r="G108" i="2"/>
  <c r="F108" i="2" s="1"/>
  <c r="H12" i="2"/>
  <c r="J12" i="2" s="1"/>
  <c r="I11" i="2"/>
  <c r="H11" i="2" s="1"/>
  <c r="H45" i="2"/>
  <c r="I44" i="2"/>
  <c r="H44" i="2" s="1"/>
  <c r="J50" i="2"/>
  <c r="J110" i="2"/>
  <c r="F12" i="2"/>
  <c r="G11" i="2"/>
  <c r="J16" i="2"/>
  <c r="J79" i="4"/>
  <c r="I61" i="4"/>
  <c r="G28" i="4"/>
  <c r="G27" i="4" s="1"/>
  <c r="J78" i="4"/>
  <c r="J40" i="4"/>
  <c r="J13" i="4"/>
  <c r="I116" i="4"/>
  <c r="I82" i="4"/>
  <c r="J82" i="4" s="1"/>
  <c r="G73" i="4"/>
  <c r="I27" i="4"/>
  <c r="I12" i="4" s="1"/>
  <c r="H12" i="4" s="1"/>
  <c r="J76" i="4"/>
  <c r="J19" i="4"/>
  <c r="I51" i="4"/>
  <c r="J52" i="4"/>
  <c r="I105" i="4"/>
  <c r="G46" i="4"/>
  <c r="J47" i="4"/>
  <c r="G104" i="4"/>
  <c r="I121" i="4"/>
  <c r="J122" i="4"/>
  <c r="G120" i="4"/>
  <c r="I110" i="4"/>
  <c r="J111" i="4"/>
  <c r="G62" i="4"/>
  <c r="J63" i="4"/>
  <c r="G116" i="4"/>
  <c r="J117" i="4"/>
  <c r="J74" i="4"/>
  <c r="J11" i="2" l="1"/>
  <c r="F11" i="2"/>
  <c r="G10" i="2"/>
  <c r="F10" i="2" s="1"/>
  <c r="J44" i="2"/>
  <c r="J45" i="2"/>
  <c r="J114" i="2"/>
  <c r="H125" i="2"/>
  <c r="I10" i="2"/>
  <c r="H10" i="2" s="1"/>
  <c r="J10" i="2" s="1"/>
  <c r="J30" i="4"/>
  <c r="I115" i="4"/>
  <c r="I73" i="4"/>
  <c r="J73" i="4" s="1"/>
  <c r="I50" i="4"/>
  <c r="J121" i="4"/>
  <c r="I120" i="4"/>
  <c r="J18" i="4"/>
  <c r="J62" i="4"/>
  <c r="G61" i="4"/>
  <c r="G50" i="4" s="1"/>
  <c r="J46" i="4"/>
  <c r="G45" i="4"/>
  <c r="J45" i="4" s="1"/>
  <c r="J105" i="4"/>
  <c r="I104" i="4"/>
  <c r="J104" i="4" s="1"/>
  <c r="J116" i="4"/>
  <c r="G115" i="4"/>
  <c r="J115" i="4" s="1"/>
  <c r="I109" i="4"/>
  <c r="J109" i="4" s="1"/>
  <c r="J110" i="4"/>
  <c r="J51" i="4" l="1"/>
  <c r="J29" i="4"/>
  <c r="J61" i="4"/>
  <c r="J120" i="4"/>
  <c r="J17" i="4"/>
  <c r="G12" i="4"/>
  <c r="J27" i="4" l="1"/>
  <c r="J28" i="4"/>
  <c r="J11" i="4"/>
  <c r="F12" i="4"/>
  <c r="J12" i="4" s="1"/>
  <c r="J50" i="4"/>
</calcChain>
</file>

<file path=xl/sharedStrings.xml><?xml version="1.0" encoding="utf-8"?>
<sst xmlns="http://schemas.openxmlformats.org/spreadsheetml/2006/main" count="1171" uniqueCount="165">
  <si>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</si>
  <si>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</si>
  <si>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</si>
  <si>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</si>
  <si>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</si>
  <si>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</si>
  <si>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</si>
  <si>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</si>
  <si>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</si>
  <si>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</si>
  <si>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</si>
  <si>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</si>
  <si>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</si>
  <si>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</si>
  <si>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</si>
  <si>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</si>
  <si>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</si>
  <si>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</si>
  <si>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</si>
  <si>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</si>
  <si>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</si>
  <si>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</si>
  <si>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</si>
  <si>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</si>
  <si>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</si>
  <si>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</si>
  <si>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</si>
  <si>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</si>
  <si>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</si>
  <si>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</si>
  <si>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</si>
  <si>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</si>
  <si>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</si>
  <si>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</si>
  <si>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</si>
  <si>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</si>
  <si>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</si>
  <si>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</si>
  <si>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</si>
  <si>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</si>
  <si>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</si>
  <si>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</si>
  <si>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</si>
  <si>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</si>
  <si>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</si>
  <si>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</si>
  <si>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</si>
  <si>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</si>
  <si>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</si>
  <si>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</si>
  <si>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</si>
  <si>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</si>
  <si>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</si>
  <si>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</si>
  <si>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</si>
  <si>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</si>
  <si>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</si>
  <si>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</si>
  <si>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</si>
  <si>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</si>
  <si>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</si>
  <si>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</si>
  <si>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</si>
  <si>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</si>
  <si>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</si>
  <si>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</si>
  <si>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</si>
  <si>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</si>
  <si>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</si>
  <si>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</si>
  <si>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</si>
  <si>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</si>
  <si>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</si>
  <si>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</si>
  <si>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</si>
  <si>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</si>
  <si>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</si>
  <si>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</si>
  <si>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</si>
  <si>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</si>
  <si>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</si>
  <si>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</si>
  <si>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</si>
  <si>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</si>
  <si>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</si>
  <si>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</si>
  <si>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</si>
  <si>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</si>
  <si>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</si>
  <si>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</si>
  <si>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</si>
  <si>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</si>
  <si>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</si>
  <si>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</si>
  <si>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</si>
  <si>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</si>
  <si>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</si>
  <si>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</si>
  <si>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</si>
  <si>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</si>
  <si>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</si>
  <si>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</si>
  <si>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</si>
  <si>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</si>
  <si>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</si>
  <si>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</si>
  <si>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</si>
  <si>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</si>
  <si>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</si>
  <si>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</si>
  <si>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</si>
  <si>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</si>
  <si>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</si>
  <si>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</si>
  <si>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</si>
  <si>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</si>
  <si>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</si>
  <si>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</si>
  <si>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</si>
  <si>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</si>
  <si>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</si>
  <si>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</si>
  <si>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</si>
  <si>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</si>
  <si>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</si>
  <si>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</si>
  <si>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</si>
  <si>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</si>
  <si>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</si>
  <si>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</si>
  <si>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</si>
  <si>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</si>
  <si>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</si>
  <si>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</si>
  <si>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</si>
  <si>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</si>
  <si>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</si>
  <si>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</si>
  <si>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</si>
  <si>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</si>
  <si>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</si>
  <si>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</si>
  <si>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</si>
  <si>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</si>
  <si>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</si>
  <si>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</si>
  <si>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</si>
  <si>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</si>
  <si>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</si>
  <si>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11000S5550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</si>
  <si>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</si>
  <si>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</si>
  <si>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</si>
  <si>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</si>
  <si>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</si>
  <si>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</si>
  <si>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</si>
  <si>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</si>
  <si>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</si>
  <si>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</si>
  <si>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</si>
  <si>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</si>
  <si>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 xml:space="preserve">                                        бюджета  Нижнеивкинского городскогопоселения  за 2 квартал 2020 г. по разделам, </t>
  </si>
  <si>
    <t>расходов бюджета Нижнеивкинского городского поселения за 4 квартал 2020года</t>
  </si>
  <si>
    <t>поселения №  263  от 30.12.2020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</si>
</sst>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5" xfId="6" applyNumberFormat="1" applyFont="1" applyBorder="1" applyAlignment="1" applyProtection="1">
      <alignment vertical="top" wrapText="1"/>
    </xf>
    <xf numFmtId="1" fontId="10" fillId="0" borderId="5" xfId="7" applyNumberFormat="1" applyFont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0" fontId="12" fillId="0" borderId="1" xfId="0" applyNumberFormat="1" applyFont="1" applyFill="1" applyBorder="1" applyAlignment="1" applyProtection="1">
      <alignment horizontal="left" vertical="top"/>
    </xf>
    <xf numFmtId="164" fontId="10" fillId="5" borderId="2" xfId="8" applyNumberFormat="1" applyFont="1" applyFill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2" borderId="3" xfId="11" applyNumberFormat="1" applyFont="1" applyProtection="1">
      <alignment horizontal="right" vertical="top" shrinkToFit="1"/>
    </xf>
    <xf numFmtId="164" fontId="10" fillId="5" borderId="3" xfId="11" applyNumberFormat="1" applyFont="1" applyFill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top"/>
    </xf>
    <xf numFmtId="4" fontId="13" fillId="2" borderId="2" xfId="8" applyNumberFormat="1" applyFont="1" applyProtection="1">
      <alignment horizontal="right" vertical="top" shrinkToFit="1"/>
    </xf>
    <xf numFmtId="4" fontId="6" fillId="2" borderId="2" xfId="8" applyNumberFormat="1" applyFont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showGridLines="0" tabSelected="1" topLeftCell="A7" zoomScaleSheetLayoutView="100" workbookViewId="0">
      <selection activeCell="D11" sqref="D11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29" customWidth="1"/>
    <col min="9" max="9" width="11.6640625" style="2" hidden="1" customWidth="1"/>
    <col min="10" max="10" width="11.6640625" style="29" customWidth="1"/>
    <col min="11" max="11" width="9.109375" style="2" customWidth="1"/>
    <col min="12" max="16384" width="9.109375" style="1"/>
  </cols>
  <sheetData>
    <row r="1" spans="1:14" ht="14.4" x14ac:dyDescent="0.3">
      <c r="A1" s="22"/>
      <c r="B1" s="22"/>
      <c r="C1" s="22"/>
      <c r="D1" s="22"/>
      <c r="E1" s="22"/>
      <c r="F1" s="40" t="s">
        <v>160</v>
      </c>
      <c r="G1" s="40"/>
      <c r="H1" s="40"/>
      <c r="I1" s="40"/>
      <c r="J1" s="40"/>
      <c r="K1" s="40"/>
      <c r="L1" s="40"/>
      <c r="M1" s="40"/>
      <c r="N1" s="40"/>
    </row>
    <row r="2" spans="1:14" ht="16.8" x14ac:dyDescent="0.3">
      <c r="A2" s="23"/>
      <c r="B2" s="23"/>
      <c r="C2" s="23"/>
      <c r="D2" s="22"/>
      <c r="E2" s="22"/>
      <c r="F2" s="40" t="s">
        <v>153</v>
      </c>
      <c r="G2" s="40"/>
      <c r="H2" s="40"/>
      <c r="I2" s="40"/>
      <c r="J2" s="40"/>
      <c r="K2" s="40"/>
      <c r="L2" s="40"/>
      <c r="M2" s="40"/>
      <c r="N2" s="40"/>
    </row>
    <row r="3" spans="1:14" ht="14.4" x14ac:dyDescent="0.3">
      <c r="A3" s="22"/>
      <c r="B3" s="22"/>
      <c r="C3" s="22"/>
      <c r="D3" s="22"/>
      <c r="E3" s="22"/>
      <c r="F3" s="40" t="s">
        <v>154</v>
      </c>
      <c r="G3" s="40"/>
      <c r="H3" s="40"/>
      <c r="I3" s="40"/>
      <c r="J3" s="40"/>
      <c r="K3" s="40"/>
      <c r="L3" s="40"/>
      <c r="M3" s="40"/>
      <c r="N3" s="40"/>
    </row>
    <row r="4" spans="1:14" ht="14.4" x14ac:dyDescent="0.3">
      <c r="A4" s="24"/>
      <c r="B4" s="24"/>
      <c r="C4" s="24"/>
      <c r="D4" s="22"/>
      <c r="E4" s="22"/>
      <c r="F4" s="40" t="s">
        <v>164</v>
      </c>
      <c r="G4" s="40"/>
      <c r="H4" s="40"/>
      <c r="I4" s="40"/>
      <c r="J4" s="40"/>
      <c r="K4" s="40"/>
      <c r="L4" s="40"/>
      <c r="M4" s="40"/>
      <c r="N4" s="40"/>
    </row>
    <row r="5" spans="1:14" ht="14.4" x14ac:dyDescent="0.3">
      <c r="A5" s="24"/>
      <c r="B5" s="24"/>
      <c r="C5" s="24"/>
      <c r="D5" s="22"/>
      <c r="E5" s="22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3">
      <c r="A6" s="39" t="s">
        <v>161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0"/>
      <c r="M6" s="30"/>
      <c r="N6" s="30"/>
    </row>
    <row r="7" spans="1:14" x14ac:dyDescent="0.3">
      <c r="A7" s="39" t="s">
        <v>163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0"/>
      <c r="M7" s="30"/>
      <c r="N7" s="30"/>
    </row>
    <row r="8" spans="1:14" ht="14.4" hidden="1" x14ac:dyDescent="0.3">
      <c r="A8" s="24"/>
      <c r="B8" s="24"/>
      <c r="C8" s="24"/>
      <c r="D8" s="22"/>
      <c r="E8" s="22"/>
      <c r="F8" s="30"/>
      <c r="G8" s="30"/>
      <c r="H8" s="30"/>
      <c r="I8" s="30"/>
      <c r="J8" s="30"/>
      <c r="K8" s="30"/>
      <c r="L8" s="30"/>
      <c r="M8" s="30"/>
      <c r="N8" s="30"/>
    </row>
    <row r="9" spans="1:14" ht="14.4" x14ac:dyDescent="0.3">
      <c r="A9" s="22"/>
      <c r="B9" s="22"/>
      <c r="C9" s="22"/>
      <c r="D9" s="22"/>
      <c r="E9" s="22"/>
      <c r="F9" s="22"/>
      <c r="G9" s="22"/>
      <c r="H9" s="26"/>
      <c r="I9" s="22"/>
      <c r="J9" s="26"/>
      <c r="K9" s="22"/>
      <c r="L9" s="22"/>
      <c r="M9" s="22"/>
      <c r="N9" s="22"/>
    </row>
    <row r="10" spans="1:14" ht="63.75" customHeight="1" x14ac:dyDescent="0.3">
      <c r="A10" s="11" t="s">
        <v>147</v>
      </c>
      <c r="B10" s="4" t="s">
        <v>0</v>
      </c>
      <c r="C10" s="4" t="s">
        <v>1</v>
      </c>
      <c r="D10" s="4" t="s">
        <v>2</v>
      </c>
      <c r="E10" s="4" t="s">
        <v>3</v>
      </c>
      <c r="F10" s="4" t="s">
        <v>157</v>
      </c>
      <c r="G10" s="4" t="s">
        <v>157</v>
      </c>
      <c r="H10" s="25" t="s">
        <v>158</v>
      </c>
      <c r="I10" s="4"/>
      <c r="J10" s="25" t="s">
        <v>159</v>
      </c>
      <c r="K10" s="3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22987.072270000001</v>
      </c>
      <c r="G11" s="9">
        <f>G12+G39+G45+G50+G73+G104+G109+G115+G120+442211.24</f>
        <v>22987072.27</v>
      </c>
      <c r="H11" s="31">
        <f>I11/1000</f>
        <v>22350.455080000003</v>
      </c>
      <c r="I11" s="32">
        <f>I126</f>
        <v>22350455.080000002</v>
      </c>
      <c r="J11" s="31">
        <f>H11/F11*100</f>
        <v>97.230542530503826</v>
      </c>
      <c r="K11" s="3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7" si="0">G12/1000</f>
        <v>4784.1959500000003</v>
      </c>
      <c r="G12" s="9">
        <f>G13+G17+G23+G27</f>
        <v>4784195.95</v>
      </c>
      <c r="H12" s="31">
        <f t="shared" ref="H12:H75" si="1">I12/1000</f>
        <v>4696.2312200000006</v>
      </c>
      <c r="I12" s="32">
        <f t="shared" ref="I12" si="2">I13+I17+I23+I27</f>
        <v>4696231.2200000007</v>
      </c>
      <c r="J12" s="31">
        <f t="shared" ref="J12:J75" si="3">H12/F12*100</f>
        <v>98.161347676405271</v>
      </c>
      <c r="K12" s="3"/>
    </row>
    <row r="13" spans="1:14" ht="46.8" outlineLevel="2" x14ac:dyDescent="0.3">
      <c r="A13" s="12" t="s">
        <v>11</v>
      </c>
      <c r="B13" s="5" t="s">
        <v>5</v>
      </c>
      <c r="C13" s="5" t="s">
        <v>12</v>
      </c>
      <c r="D13" s="5" t="s">
        <v>7</v>
      </c>
      <c r="E13" s="5" t="s">
        <v>8</v>
      </c>
      <c r="F13" s="8">
        <f t="shared" si="0"/>
        <v>732.71206000000006</v>
      </c>
      <c r="G13" s="9">
        <f>G14</f>
        <v>732712.06</v>
      </c>
      <c r="H13" s="31">
        <f t="shared" si="1"/>
        <v>732.71266000000003</v>
      </c>
      <c r="I13" s="32">
        <f t="shared" ref="I13:I14" si="4">I14</f>
        <v>732712.66</v>
      </c>
      <c r="J13" s="31">
        <f t="shared" si="3"/>
        <v>100.00008188755621</v>
      </c>
      <c r="K13" s="3"/>
    </row>
    <row r="14" spans="1:14" ht="78" outlineLevel="3" x14ac:dyDescent="0.3">
      <c r="A14" s="12" t="s">
        <v>13</v>
      </c>
      <c r="B14" s="5" t="s">
        <v>5</v>
      </c>
      <c r="C14" s="5" t="s">
        <v>12</v>
      </c>
      <c r="D14" s="5" t="s">
        <v>14</v>
      </c>
      <c r="E14" s="5" t="s">
        <v>8</v>
      </c>
      <c r="F14" s="8">
        <f t="shared" si="0"/>
        <v>732.71206000000006</v>
      </c>
      <c r="G14" s="9">
        <f>G15</f>
        <v>732712.06</v>
      </c>
      <c r="H14" s="31">
        <f t="shared" si="1"/>
        <v>732.71266000000003</v>
      </c>
      <c r="I14" s="32">
        <f t="shared" si="4"/>
        <v>732712.66</v>
      </c>
      <c r="J14" s="31">
        <f t="shared" si="3"/>
        <v>100.00008188755621</v>
      </c>
      <c r="K14" s="3"/>
    </row>
    <row r="15" spans="1:14" outlineLevel="4" x14ac:dyDescent="0.3">
      <c r="A15" s="12" t="s">
        <v>15</v>
      </c>
      <c r="B15" s="5" t="s">
        <v>5</v>
      </c>
      <c r="C15" s="5" t="s">
        <v>12</v>
      </c>
      <c r="D15" s="5" t="s">
        <v>16</v>
      </c>
      <c r="E15" s="5" t="s">
        <v>8</v>
      </c>
      <c r="F15" s="8">
        <f t="shared" si="0"/>
        <v>732.71206000000006</v>
      </c>
      <c r="G15" s="9">
        <f>G16</f>
        <v>732712.06</v>
      </c>
      <c r="H15" s="31">
        <f t="shared" si="1"/>
        <v>732.71266000000003</v>
      </c>
      <c r="I15" s="32">
        <f>I16</f>
        <v>732712.66</v>
      </c>
      <c r="J15" s="31">
        <f t="shared" si="3"/>
        <v>100.00008188755621</v>
      </c>
      <c r="K15" s="3"/>
    </row>
    <row r="16" spans="1:14" ht="78" outlineLevel="5" x14ac:dyDescent="0.3">
      <c r="A16" s="12" t="s">
        <v>17</v>
      </c>
      <c r="B16" s="5" t="s">
        <v>5</v>
      </c>
      <c r="C16" s="5" t="s">
        <v>12</v>
      </c>
      <c r="D16" s="5" t="s">
        <v>16</v>
      </c>
      <c r="E16" s="5" t="s">
        <v>18</v>
      </c>
      <c r="F16" s="8">
        <f t="shared" si="0"/>
        <v>732.71206000000006</v>
      </c>
      <c r="G16" s="9">
        <v>732712.06</v>
      </c>
      <c r="H16" s="31">
        <f t="shared" si="1"/>
        <v>732.71266000000003</v>
      </c>
      <c r="I16" s="32">
        <v>732712.66</v>
      </c>
      <c r="J16" s="31">
        <f t="shared" si="3"/>
        <v>100.00008188755621</v>
      </c>
      <c r="K16" s="3"/>
    </row>
    <row r="17" spans="1:11" ht="62.4" outlineLevel="2" x14ac:dyDescent="0.3">
      <c r="A17" s="12" t="s">
        <v>19</v>
      </c>
      <c r="B17" s="5" t="s">
        <v>5</v>
      </c>
      <c r="C17" s="5" t="s">
        <v>20</v>
      </c>
      <c r="D17" s="5" t="s">
        <v>7</v>
      </c>
      <c r="E17" s="5" t="s">
        <v>8</v>
      </c>
      <c r="F17" s="8">
        <f t="shared" si="0"/>
        <v>2171.8797300000001</v>
      </c>
      <c r="G17" s="6">
        <f t="shared" ref="G17:H18" si="5">G18</f>
        <v>2171879.73</v>
      </c>
      <c r="H17" s="31">
        <f t="shared" si="1"/>
        <v>2100.2026800000003</v>
      </c>
      <c r="I17" s="32">
        <f t="shared" ref="I17:I18" si="6">I18</f>
        <v>2100202.6800000002</v>
      </c>
      <c r="J17" s="31">
        <f t="shared" si="3"/>
        <v>96.699768913999691</v>
      </c>
      <c r="K17" s="3"/>
    </row>
    <row r="18" spans="1:11" ht="78" outlineLevel="3" x14ac:dyDescent="0.3">
      <c r="A18" s="12" t="s">
        <v>13</v>
      </c>
      <c r="B18" s="5" t="s">
        <v>5</v>
      </c>
      <c r="C18" s="5" t="s">
        <v>20</v>
      </c>
      <c r="D18" s="5" t="s">
        <v>14</v>
      </c>
      <c r="E18" s="5" t="s">
        <v>8</v>
      </c>
      <c r="F18" s="8">
        <f t="shared" si="0"/>
        <v>2171.8797300000001</v>
      </c>
      <c r="G18" s="6">
        <f t="shared" si="5"/>
        <v>2171879.73</v>
      </c>
      <c r="H18" s="31">
        <f t="shared" si="1"/>
        <v>2100.2026800000003</v>
      </c>
      <c r="I18" s="32">
        <f t="shared" si="6"/>
        <v>2100202.6800000002</v>
      </c>
      <c r="J18" s="31">
        <f t="shared" si="3"/>
        <v>96.699768913999691</v>
      </c>
      <c r="K18" s="3"/>
    </row>
    <row r="19" spans="1:11" ht="31.2" outlineLevel="4" x14ac:dyDescent="0.3">
      <c r="A19" s="12" t="s">
        <v>21</v>
      </c>
      <c r="B19" s="5" t="s">
        <v>5</v>
      </c>
      <c r="C19" s="5" t="s">
        <v>20</v>
      </c>
      <c r="D19" s="5" t="s">
        <v>22</v>
      </c>
      <c r="E19" s="5" t="s">
        <v>8</v>
      </c>
      <c r="F19" s="8">
        <f t="shared" si="0"/>
        <v>2171.8797300000001</v>
      </c>
      <c r="G19" s="6">
        <f t="shared" ref="G19:H19" si="7">G20+G21+G22</f>
        <v>2171879.73</v>
      </c>
      <c r="H19" s="31">
        <f t="shared" si="1"/>
        <v>2100.2026800000003</v>
      </c>
      <c r="I19" s="32">
        <f t="shared" ref="I19" si="8">I20+I21+I22</f>
        <v>2100202.6800000002</v>
      </c>
      <c r="J19" s="31">
        <f t="shared" si="3"/>
        <v>96.699768913999691</v>
      </c>
      <c r="K19" s="3"/>
    </row>
    <row r="20" spans="1:11" ht="78" outlineLevel="5" x14ac:dyDescent="0.3">
      <c r="A20" s="12" t="s">
        <v>17</v>
      </c>
      <c r="B20" s="5" t="s">
        <v>5</v>
      </c>
      <c r="C20" s="5" t="s">
        <v>20</v>
      </c>
      <c r="D20" s="5" t="s">
        <v>22</v>
      </c>
      <c r="E20" s="5" t="s">
        <v>18</v>
      </c>
      <c r="F20" s="8">
        <f t="shared" si="0"/>
        <v>1642.2203100000002</v>
      </c>
      <c r="G20" s="9">
        <v>1642220.31</v>
      </c>
      <c r="H20" s="31">
        <f t="shared" si="1"/>
        <v>1642.2196100000001</v>
      </c>
      <c r="I20" s="32">
        <v>1642219.61</v>
      </c>
      <c r="J20" s="31">
        <f t="shared" si="3"/>
        <v>99.999957374781218</v>
      </c>
      <c r="K20" s="3"/>
    </row>
    <row r="21" spans="1:11" ht="31.2" outlineLevel="5" x14ac:dyDescent="0.3">
      <c r="A21" s="12" t="s">
        <v>23</v>
      </c>
      <c r="B21" s="5" t="s">
        <v>5</v>
      </c>
      <c r="C21" s="5" t="s">
        <v>20</v>
      </c>
      <c r="D21" s="5" t="s">
        <v>22</v>
      </c>
      <c r="E21" s="5" t="s">
        <v>24</v>
      </c>
      <c r="F21" s="8">
        <f t="shared" si="0"/>
        <v>448.41741999999999</v>
      </c>
      <c r="G21" s="9">
        <v>448417.42</v>
      </c>
      <c r="H21" s="31">
        <f t="shared" si="1"/>
        <v>376.74106999999998</v>
      </c>
      <c r="I21" s="32">
        <v>376741.07</v>
      </c>
      <c r="J21" s="31">
        <f t="shared" si="3"/>
        <v>84.015707953540257</v>
      </c>
      <c r="K21" s="3"/>
    </row>
    <row r="22" spans="1:11" outlineLevel="5" x14ac:dyDescent="0.3">
      <c r="A22" s="12" t="s">
        <v>25</v>
      </c>
      <c r="B22" s="5" t="s">
        <v>5</v>
      </c>
      <c r="C22" s="5" t="s">
        <v>20</v>
      </c>
      <c r="D22" s="5" t="s">
        <v>22</v>
      </c>
      <c r="E22" s="5" t="s">
        <v>26</v>
      </c>
      <c r="F22" s="8">
        <f t="shared" si="0"/>
        <v>81.242000000000004</v>
      </c>
      <c r="G22" s="9">
        <v>81242</v>
      </c>
      <c r="H22" s="31">
        <f t="shared" si="1"/>
        <v>81.242000000000004</v>
      </c>
      <c r="I22" s="32">
        <v>81242</v>
      </c>
      <c r="J22" s="31">
        <f t="shared" si="3"/>
        <v>100</v>
      </c>
      <c r="K22" s="3"/>
    </row>
    <row r="23" spans="1:11" outlineLevel="2" x14ac:dyDescent="0.3">
      <c r="A23" s="12" t="s">
        <v>27</v>
      </c>
      <c r="B23" s="5" t="s">
        <v>5</v>
      </c>
      <c r="C23" s="5" t="s">
        <v>28</v>
      </c>
      <c r="D23" s="5" t="s">
        <v>7</v>
      </c>
      <c r="E23" s="5" t="s">
        <v>8</v>
      </c>
      <c r="F23" s="8">
        <f t="shared" si="0"/>
        <v>10</v>
      </c>
      <c r="G23" s="9">
        <f>G24</f>
        <v>10000</v>
      </c>
      <c r="H23" s="31">
        <f t="shared" si="1"/>
        <v>0</v>
      </c>
      <c r="I23" s="32">
        <v>0</v>
      </c>
      <c r="J23" s="31">
        <f t="shared" si="3"/>
        <v>0</v>
      </c>
      <c r="K23" s="3"/>
    </row>
    <row r="24" spans="1:11" ht="78" outlineLevel="3" x14ac:dyDescent="0.3">
      <c r="A24" s="12" t="s">
        <v>13</v>
      </c>
      <c r="B24" s="5" t="s">
        <v>5</v>
      </c>
      <c r="C24" s="5" t="s">
        <v>28</v>
      </c>
      <c r="D24" s="5" t="s">
        <v>14</v>
      </c>
      <c r="E24" s="5" t="s">
        <v>8</v>
      </c>
      <c r="F24" s="8">
        <f t="shared" si="0"/>
        <v>10</v>
      </c>
      <c r="G24" s="9">
        <f>G25</f>
        <v>10000</v>
      </c>
      <c r="H24" s="31">
        <f t="shared" si="1"/>
        <v>0</v>
      </c>
      <c r="I24" s="32">
        <f t="shared" ref="I24:I25" si="9">I25</f>
        <v>0</v>
      </c>
      <c r="J24" s="31">
        <f t="shared" si="3"/>
        <v>0</v>
      </c>
      <c r="K24" s="3"/>
    </row>
    <row r="25" spans="1:11" outlineLevel="4" x14ac:dyDescent="0.3">
      <c r="A25" s="12" t="s">
        <v>29</v>
      </c>
      <c r="B25" s="5" t="s">
        <v>5</v>
      </c>
      <c r="C25" s="5" t="s">
        <v>28</v>
      </c>
      <c r="D25" s="5" t="s">
        <v>30</v>
      </c>
      <c r="E25" s="5" t="s">
        <v>8</v>
      </c>
      <c r="F25" s="8">
        <f t="shared" si="0"/>
        <v>10</v>
      </c>
      <c r="G25" s="9">
        <f>G26</f>
        <v>10000</v>
      </c>
      <c r="H25" s="31">
        <f t="shared" si="1"/>
        <v>0</v>
      </c>
      <c r="I25" s="32">
        <f t="shared" si="9"/>
        <v>0</v>
      </c>
      <c r="J25" s="31">
        <f t="shared" si="3"/>
        <v>0</v>
      </c>
      <c r="K25" s="3"/>
    </row>
    <row r="26" spans="1:11" outlineLevel="5" x14ac:dyDescent="0.3">
      <c r="A26" s="12" t="s">
        <v>25</v>
      </c>
      <c r="B26" s="5" t="s">
        <v>5</v>
      </c>
      <c r="C26" s="5" t="s">
        <v>28</v>
      </c>
      <c r="D26" s="5" t="s">
        <v>30</v>
      </c>
      <c r="E26" s="5" t="s">
        <v>26</v>
      </c>
      <c r="F26" s="8">
        <f t="shared" si="0"/>
        <v>10</v>
      </c>
      <c r="G26" s="9">
        <v>10000</v>
      </c>
      <c r="H26" s="31">
        <f t="shared" si="1"/>
        <v>0</v>
      </c>
      <c r="I26" s="32">
        <v>0</v>
      </c>
      <c r="J26" s="31">
        <f t="shared" si="3"/>
        <v>0</v>
      </c>
      <c r="K26" s="3"/>
    </row>
    <row r="27" spans="1:11" outlineLevel="2" x14ac:dyDescent="0.3">
      <c r="A27" s="12" t="s">
        <v>31</v>
      </c>
      <c r="B27" s="5" t="s">
        <v>5</v>
      </c>
      <c r="C27" s="5" t="s">
        <v>32</v>
      </c>
      <c r="D27" s="5" t="s">
        <v>7</v>
      </c>
      <c r="E27" s="5" t="s">
        <v>8</v>
      </c>
      <c r="F27" s="8">
        <f t="shared" si="0"/>
        <v>1869.6041600000001</v>
      </c>
      <c r="G27" s="6">
        <f t="shared" ref="G27:H28" si="10">G28</f>
        <v>1869604.1600000001</v>
      </c>
      <c r="H27" s="31">
        <f t="shared" si="1"/>
        <v>1863.3158800000001</v>
      </c>
      <c r="I27" s="32">
        <f>I28+I32+I36</f>
        <v>1863315.8800000001</v>
      </c>
      <c r="J27" s="31">
        <f t="shared" si="3"/>
        <v>99.663657145478325</v>
      </c>
      <c r="K27" s="3"/>
    </row>
    <row r="28" spans="1:11" ht="78" outlineLevel="3" x14ac:dyDescent="0.3">
      <c r="A28" s="12" t="s">
        <v>13</v>
      </c>
      <c r="B28" s="5" t="s">
        <v>5</v>
      </c>
      <c r="C28" s="5" t="s">
        <v>32</v>
      </c>
      <c r="D28" s="5" t="s">
        <v>14</v>
      </c>
      <c r="E28" s="5" t="s">
        <v>8</v>
      </c>
      <c r="F28" s="8">
        <f t="shared" si="0"/>
        <v>1869.6041600000001</v>
      </c>
      <c r="G28" s="6">
        <f t="shared" si="10"/>
        <v>1869604.1600000001</v>
      </c>
      <c r="H28" s="31">
        <f t="shared" si="1"/>
        <v>1650.0192100000002</v>
      </c>
      <c r="I28" s="32">
        <f t="shared" ref="I28" si="11">I29</f>
        <v>1650019.2100000002</v>
      </c>
      <c r="J28" s="31">
        <f t="shared" si="3"/>
        <v>88.255003133925428</v>
      </c>
      <c r="K28" s="3"/>
    </row>
    <row r="29" spans="1:11" ht="46.8" outlineLevel="4" x14ac:dyDescent="0.3">
      <c r="A29" s="12" t="s">
        <v>33</v>
      </c>
      <c r="B29" s="5" t="s">
        <v>5</v>
      </c>
      <c r="C29" s="5" t="s">
        <v>32</v>
      </c>
      <c r="D29" s="5" t="s">
        <v>34</v>
      </c>
      <c r="E29" s="5" t="s">
        <v>8</v>
      </c>
      <c r="F29" s="8">
        <f t="shared" si="0"/>
        <v>1869.6041600000001</v>
      </c>
      <c r="G29" s="6">
        <f>G30+G31+80000</f>
        <v>1869604.1600000001</v>
      </c>
      <c r="H29" s="31">
        <f t="shared" si="1"/>
        <v>1650.0192100000002</v>
      </c>
      <c r="I29" s="32">
        <f>I30+I31+80000</f>
        <v>1650019.2100000002</v>
      </c>
      <c r="J29" s="31">
        <f t="shared" si="3"/>
        <v>88.255003133925428</v>
      </c>
      <c r="K29" s="3"/>
    </row>
    <row r="30" spans="1:11" ht="78" outlineLevel="5" x14ac:dyDescent="0.3">
      <c r="A30" s="12" t="s">
        <v>17</v>
      </c>
      <c r="B30" s="5" t="s">
        <v>5</v>
      </c>
      <c r="C30" s="5" t="s">
        <v>32</v>
      </c>
      <c r="D30" s="5" t="s">
        <v>34</v>
      </c>
      <c r="E30" s="5" t="s">
        <v>18</v>
      </c>
      <c r="F30" s="8">
        <f t="shared" si="0"/>
        <v>1051.3346200000001</v>
      </c>
      <c r="G30" s="9">
        <v>1051334.6200000001</v>
      </c>
      <c r="H30" s="31">
        <f t="shared" si="1"/>
        <v>1051.3346200000001</v>
      </c>
      <c r="I30" s="32">
        <v>1051334.6200000001</v>
      </c>
      <c r="J30" s="31">
        <f t="shared" si="3"/>
        <v>100</v>
      </c>
      <c r="K30" s="3"/>
    </row>
    <row r="31" spans="1:11" ht="31.2" outlineLevel="5" x14ac:dyDescent="0.3">
      <c r="A31" s="12" t="s">
        <v>23</v>
      </c>
      <c r="B31" s="5" t="s">
        <v>5</v>
      </c>
      <c r="C31" s="5" t="s">
        <v>32</v>
      </c>
      <c r="D31" s="5" t="s">
        <v>34</v>
      </c>
      <c r="E31" s="5" t="s">
        <v>24</v>
      </c>
      <c r="F31" s="8">
        <f t="shared" si="0"/>
        <v>738.26954000000001</v>
      </c>
      <c r="G31" s="9">
        <v>738269.54</v>
      </c>
      <c r="H31" s="31">
        <f t="shared" si="1"/>
        <v>518.68459000000007</v>
      </c>
      <c r="I31" s="32">
        <v>518684.59</v>
      </c>
      <c r="J31" s="31">
        <f t="shared" si="3"/>
        <v>70.256804852059872</v>
      </c>
      <c r="K31" s="3"/>
    </row>
    <row r="32" spans="1:11" outlineLevel="4" x14ac:dyDescent="0.3">
      <c r="A32" s="12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8">
        <f t="shared" si="0"/>
        <v>8.8800000000000008</v>
      </c>
      <c r="G32" s="9">
        <f>G33</f>
        <v>8880</v>
      </c>
      <c r="H32" s="31">
        <f t="shared" si="1"/>
        <v>8.8800000000000008</v>
      </c>
      <c r="I32" s="32">
        <f>I33</f>
        <v>8880</v>
      </c>
      <c r="J32" s="31">
        <f t="shared" si="3"/>
        <v>100</v>
      </c>
      <c r="K32" s="3"/>
    </row>
    <row r="33" spans="1:11" outlineLevel="5" x14ac:dyDescent="0.3">
      <c r="A33" s="12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8">
        <f t="shared" si="0"/>
        <v>8.8800000000000008</v>
      </c>
      <c r="G33" s="9">
        <v>8880</v>
      </c>
      <c r="H33" s="31">
        <f t="shared" si="1"/>
        <v>8.8800000000000008</v>
      </c>
      <c r="I33" s="32">
        <v>8880</v>
      </c>
      <c r="J33" s="31">
        <f t="shared" si="3"/>
        <v>100</v>
      </c>
      <c r="K33" s="3"/>
    </row>
    <row r="34" spans="1:11" hidden="1" outlineLevel="4" x14ac:dyDescent="0.3">
      <c r="A34" s="12" t="s">
        <v>37</v>
      </c>
      <c r="B34" s="5" t="s">
        <v>5</v>
      </c>
      <c r="C34" s="5" t="s">
        <v>32</v>
      </c>
      <c r="D34" s="5" t="s">
        <v>38</v>
      </c>
      <c r="E34" s="5" t="s">
        <v>8</v>
      </c>
      <c r="F34" s="8">
        <f t="shared" si="0"/>
        <v>0</v>
      </c>
      <c r="G34" s="9">
        <v>0</v>
      </c>
      <c r="H34" s="31">
        <f t="shared" si="1"/>
        <v>0</v>
      </c>
      <c r="I34" s="32">
        <v>0</v>
      </c>
      <c r="J34" s="31" t="e">
        <f t="shared" si="3"/>
        <v>#DIV/0!</v>
      </c>
      <c r="K34" s="3"/>
    </row>
    <row r="35" spans="1:11" hidden="1" outlineLevel="5" x14ac:dyDescent="0.3">
      <c r="A35" s="12" t="s">
        <v>25</v>
      </c>
      <c r="B35" s="5" t="s">
        <v>5</v>
      </c>
      <c r="C35" s="5" t="s">
        <v>32</v>
      </c>
      <c r="D35" s="5" t="s">
        <v>38</v>
      </c>
      <c r="E35" s="5" t="s">
        <v>26</v>
      </c>
      <c r="F35" s="8">
        <f t="shared" si="0"/>
        <v>0</v>
      </c>
      <c r="G35" s="9">
        <v>0</v>
      </c>
      <c r="H35" s="31">
        <f t="shared" si="1"/>
        <v>0</v>
      </c>
      <c r="I35" s="32">
        <v>0</v>
      </c>
      <c r="J35" s="31" t="e">
        <f t="shared" si="3"/>
        <v>#DIV/0!</v>
      </c>
      <c r="K35" s="3"/>
    </row>
    <row r="36" spans="1:11" ht="46.8" outlineLevel="3" collapsed="1" x14ac:dyDescent="0.3">
      <c r="A36" s="12" t="s">
        <v>39</v>
      </c>
      <c r="B36" s="5" t="s">
        <v>5</v>
      </c>
      <c r="C36" s="5" t="s">
        <v>32</v>
      </c>
      <c r="D36" s="5" t="s">
        <v>40</v>
      </c>
      <c r="E36" s="5" t="s">
        <v>8</v>
      </c>
      <c r="F36" s="8">
        <f t="shared" si="0"/>
        <v>204.41667000000001</v>
      </c>
      <c r="G36" s="9">
        <f>G37</f>
        <v>204416.67</v>
      </c>
      <c r="H36" s="31">
        <f t="shared" si="1"/>
        <v>204.41667000000001</v>
      </c>
      <c r="I36" s="32">
        <f>I37</f>
        <v>204416.67</v>
      </c>
      <c r="J36" s="31">
        <f t="shared" si="3"/>
        <v>100</v>
      </c>
      <c r="K36" s="3"/>
    </row>
    <row r="37" spans="1:11" ht="31.2" outlineLevel="4" x14ac:dyDescent="0.3">
      <c r="A37" s="12" t="s">
        <v>41</v>
      </c>
      <c r="B37" s="5" t="s">
        <v>5</v>
      </c>
      <c r="C37" s="5" t="s">
        <v>32</v>
      </c>
      <c r="D37" s="5" t="s">
        <v>42</v>
      </c>
      <c r="E37" s="5" t="s">
        <v>8</v>
      </c>
      <c r="F37" s="8">
        <f t="shared" si="0"/>
        <v>204.41667000000001</v>
      </c>
      <c r="G37" s="43">
        <f>G38</f>
        <v>204416.67</v>
      </c>
      <c r="H37" s="31">
        <f t="shared" si="1"/>
        <v>204.41667000000001</v>
      </c>
      <c r="I37" s="32">
        <f>I38</f>
        <v>204416.67</v>
      </c>
      <c r="J37" s="31">
        <f t="shared" si="3"/>
        <v>100</v>
      </c>
      <c r="K37" s="3"/>
    </row>
    <row r="38" spans="1:11" outlineLevel="5" x14ac:dyDescent="0.3">
      <c r="A38" s="12" t="s">
        <v>25</v>
      </c>
      <c r="B38" s="5" t="s">
        <v>5</v>
      </c>
      <c r="C38" s="5" t="s">
        <v>32</v>
      </c>
      <c r="D38" s="5" t="s">
        <v>42</v>
      </c>
      <c r="E38" s="5" t="s">
        <v>26</v>
      </c>
      <c r="F38" s="8">
        <f t="shared" si="0"/>
        <v>204.41667000000001</v>
      </c>
      <c r="G38" s="43">
        <v>204416.67</v>
      </c>
      <c r="H38" s="31">
        <f t="shared" si="1"/>
        <v>204.41667000000001</v>
      </c>
      <c r="I38" s="32">
        <v>204416.67</v>
      </c>
      <c r="J38" s="31">
        <f t="shared" si="3"/>
        <v>100</v>
      </c>
      <c r="K38" s="3"/>
    </row>
    <row r="39" spans="1:11" outlineLevel="1" x14ac:dyDescent="0.3">
      <c r="A39" s="15" t="s">
        <v>43</v>
      </c>
      <c r="B39" s="7" t="s">
        <v>5</v>
      </c>
      <c r="C39" s="7" t="s">
        <v>44</v>
      </c>
      <c r="D39" s="7" t="s">
        <v>7</v>
      </c>
      <c r="E39" s="7" t="s">
        <v>8</v>
      </c>
      <c r="F39" s="8">
        <f t="shared" si="0"/>
        <v>254.7</v>
      </c>
      <c r="G39" s="44">
        <f t="shared" ref="G39:H41" si="12">G40</f>
        <v>254700</v>
      </c>
      <c r="H39" s="31">
        <f t="shared" si="1"/>
        <v>254.7</v>
      </c>
      <c r="I39" s="32">
        <f t="shared" ref="I39:I41" si="13">I40</f>
        <v>254700</v>
      </c>
      <c r="J39" s="31">
        <f t="shared" si="3"/>
        <v>100</v>
      </c>
      <c r="K39" s="3"/>
    </row>
    <row r="40" spans="1:11" outlineLevel="2" x14ac:dyDescent="0.3">
      <c r="A40" s="12" t="s">
        <v>45</v>
      </c>
      <c r="B40" s="5" t="s">
        <v>5</v>
      </c>
      <c r="C40" s="5" t="s">
        <v>46</v>
      </c>
      <c r="D40" s="5" t="s">
        <v>7</v>
      </c>
      <c r="E40" s="5" t="s">
        <v>8</v>
      </c>
      <c r="F40" s="8">
        <f t="shared" si="0"/>
        <v>254.7</v>
      </c>
      <c r="G40" s="44">
        <f t="shared" si="12"/>
        <v>254700</v>
      </c>
      <c r="H40" s="31">
        <f t="shared" si="1"/>
        <v>254.7</v>
      </c>
      <c r="I40" s="32">
        <f t="shared" si="13"/>
        <v>254700</v>
      </c>
      <c r="J40" s="31">
        <f t="shared" si="3"/>
        <v>100</v>
      </c>
      <c r="K40" s="3"/>
    </row>
    <row r="41" spans="1:11" ht="78" outlineLevel="3" x14ac:dyDescent="0.3">
      <c r="A41" s="12" t="s">
        <v>13</v>
      </c>
      <c r="B41" s="5" t="s">
        <v>5</v>
      </c>
      <c r="C41" s="5" t="s">
        <v>46</v>
      </c>
      <c r="D41" s="5" t="s">
        <v>14</v>
      </c>
      <c r="E41" s="5" t="s">
        <v>8</v>
      </c>
      <c r="F41" s="8">
        <f t="shared" si="0"/>
        <v>254.7</v>
      </c>
      <c r="G41" s="44">
        <f t="shared" si="12"/>
        <v>254700</v>
      </c>
      <c r="H41" s="31">
        <f t="shared" si="1"/>
        <v>254.7</v>
      </c>
      <c r="I41" s="32">
        <f t="shared" si="13"/>
        <v>254700</v>
      </c>
      <c r="J41" s="31">
        <f t="shared" si="3"/>
        <v>100</v>
      </c>
      <c r="K41" s="3"/>
    </row>
    <row r="42" spans="1:11" ht="31.2" outlineLevel="4" x14ac:dyDescent="0.3">
      <c r="A42" s="12" t="s">
        <v>47</v>
      </c>
      <c r="B42" s="5" t="s">
        <v>5</v>
      </c>
      <c r="C42" s="5" t="s">
        <v>46</v>
      </c>
      <c r="D42" s="5" t="s">
        <v>48</v>
      </c>
      <c r="E42" s="5" t="s">
        <v>8</v>
      </c>
      <c r="F42" s="8">
        <f t="shared" si="0"/>
        <v>254.7</v>
      </c>
      <c r="G42" s="44">
        <v>254700</v>
      </c>
      <c r="H42" s="31">
        <f t="shared" si="1"/>
        <v>254.7</v>
      </c>
      <c r="I42" s="32">
        <v>254700</v>
      </c>
      <c r="J42" s="31">
        <f t="shared" si="3"/>
        <v>100</v>
      </c>
      <c r="K42" s="3"/>
    </row>
    <row r="43" spans="1:11" ht="78" hidden="1" outlineLevel="5" x14ac:dyDescent="0.3">
      <c r="A43" s="12" t="s">
        <v>17</v>
      </c>
      <c r="B43" s="5" t="s">
        <v>5</v>
      </c>
      <c r="C43" s="5" t="s">
        <v>46</v>
      </c>
      <c r="D43" s="5" t="s">
        <v>48</v>
      </c>
      <c r="E43" s="5" t="s">
        <v>18</v>
      </c>
      <c r="F43" s="8">
        <f t="shared" si="0"/>
        <v>231</v>
      </c>
      <c r="G43" s="9">
        <v>231000</v>
      </c>
      <c r="H43" s="31">
        <f t="shared" si="1"/>
        <v>95.79149000000001</v>
      </c>
      <c r="I43" s="32">
        <v>95791.49</v>
      </c>
      <c r="J43" s="31">
        <f t="shared" si="3"/>
        <v>41.468177489177492</v>
      </c>
      <c r="K43" s="3"/>
    </row>
    <row r="44" spans="1:11" ht="31.2" hidden="1" outlineLevel="5" x14ac:dyDescent="0.3">
      <c r="A44" s="12" t="s">
        <v>23</v>
      </c>
      <c r="B44" s="5" t="s">
        <v>5</v>
      </c>
      <c r="C44" s="5" t="s">
        <v>46</v>
      </c>
      <c r="D44" s="5" t="s">
        <v>48</v>
      </c>
      <c r="E44" s="5" t="s">
        <v>24</v>
      </c>
      <c r="F44" s="8">
        <f t="shared" si="0"/>
        <v>4</v>
      </c>
      <c r="G44" s="9">
        <v>4000</v>
      </c>
      <c r="H44" s="31">
        <f t="shared" si="1"/>
        <v>4</v>
      </c>
      <c r="I44" s="32">
        <v>4000</v>
      </c>
      <c r="J44" s="31">
        <f t="shared" si="3"/>
        <v>100</v>
      </c>
      <c r="K44" s="3"/>
    </row>
    <row r="45" spans="1:11" ht="31.2" outlineLevel="1" collapsed="1" x14ac:dyDescent="0.3">
      <c r="A45" s="15" t="s">
        <v>49</v>
      </c>
      <c r="B45" s="7" t="s">
        <v>5</v>
      </c>
      <c r="C45" s="7" t="s">
        <v>50</v>
      </c>
      <c r="D45" s="7" t="s">
        <v>7</v>
      </c>
      <c r="E45" s="7" t="s">
        <v>8</v>
      </c>
      <c r="F45" s="8">
        <f t="shared" si="0"/>
        <v>65.674000000000007</v>
      </c>
      <c r="G45" s="9">
        <f t="shared" ref="G45:H48" si="14">G46</f>
        <v>65674</v>
      </c>
      <c r="H45" s="31">
        <f t="shared" si="1"/>
        <v>65.674000000000007</v>
      </c>
      <c r="I45" s="32">
        <f t="shared" ref="I45:I48" si="15">I46</f>
        <v>65674</v>
      </c>
      <c r="J45" s="31">
        <f t="shared" si="3"/>
        <v>100</v>
      </c>
      <c r="K45" s="3"/>
    </row>
    <row r="46" spans="1:11" outlineLevel="2" x14ac:dyDescent="0.3">
      <c r="A46" s="12" t="s">
        <v>51</v>
      </c>
      <c r="B46" s="5" t="s">
        <v>5</v>
      </c>
      <c r="C46" s="5" t="s">
        <v>52</v>
      </c>
      <c r="D46" s="5" t="s">
        <v>7</v>
      </c>
      <c r="E46" s="5" t="s">
        <v>8</v>
      </c>
      <c r="F46" s="8">
        <f t="shared" si="0"/>
        <v>65.674000000000007</v>
      </c>
      <c r="G46" s="9">
        <f t="shared" si="14"/>
        <v>65674</v>
      </c>
      <c r="H46" s="31">
        <f t="shared" si="1"/>
        <v>65.674000000000007</v>
      </c>
      <c r="I46" s="32">
        <f t="shared" si="15"/>
        <v>65674</v>
      </c>
      <c r="J46" s="31">
        <f t="shared" si="3"/>
        <v>100</v>
      </c>
      <c r="K46" s="3"/>
    </row>
    <row r="47" spans="1:11" ht="62.4" outlineLevel="3" x14ac:dyDescent="0.3">
      <c r="A47" s="12" t="s">
        <v>53</v>
      </c>
      <c r="B47" s="5" t="s">
        <v>5</v>
      </c>
      <c r="C47" s="5" t="s">
        <v>52</v>
      </c>
      <c r="D47" s="5" t="s">
        <v>54</v>
      </c>
      <c r="E47" s="5" t="s">
        <v>8</v>
      </c>
      <c r="F47" s="8">
        <f t="shared" si="0"/>
        <v>65.674000000000007</v>
      </c>
      <c r="G47" s="9">
        <f t="shared" si="14"/>
        <v>65674</v>
      </c>
      <c r="H47" s="31">
        <f t="shared" si="1"/>
        <v>65.674000000000007</v>
      </c>
      <c r="I47" s="32">
        <f t="shared" si="15"/>
        <v>65674</v>
      </c>
      <c r="J47" s="31">
        <f t="shared" si="3"/>
        <v>100</v>
      </c>
      <c r="K47" s="3"/>
    </row>
    <row r="48" spans="1:11" ht="31.2" outlineLevel="4" x14ac:dyDescent="0.3">
      <c r="A48" s="12" t="s">
        <v>55</v>
      </c>
      <c r="B48" s="5" t="s">
        <v>5</v>
      </c>
      <c r="C48" s="5" t="s">
        <v>52</v>
      </c>
      <c r="D48" s="5" t="s">
        <v>56</v>
      </c>
      <c r="E48" s="5" t="s">
        <v>8</v>
      </c>
      <c r="F48" s="8">
        <f t="shared" si="0"/>
        <v>65.674000000000007</v>
      </c>
      <c r="G48" s="9">
        <f t="shared" si="14"/>
        <v>65674</v>
      </c>
      <c r="H48" s="31">
        <f t="shared" si="1"/>
        <v>65.674000000000007</v>
      </c>
      <c r="I48" s="32">
        <f t="shared" si="15"/>
        <v>65674</v>
      </c>
      <c r="J48" s="31">
        <f t="shared" si="3"/>
        <v>100</v>
      </c>
      <c r="K48" s="3"/>
    </row>
    <row r="49" spans="1:11" ht="31.2" outlineLevel="5" x14ac:dyDescent="0.3">
      <c r="A49" s="12" t="s">
        <v>23</v>
      </c>
      <c r="B49" s="5" t="s">
        <v>5</v>
      </c>
      <c r="C49" s="5" t="s">
        <v>52</v>
      </c>
      <c r="D49" s="5" t="s">
        <v>56</v>
      </c>
      <c r="E49" s="5" t="s">
        <v>24</v>
      </c>
      <c r="F49" s="8">
        <f t="shared" si="0"/>
        <v>65.674000000000007</v>
      </c>
      <c r="G49" s="9">
        <v>65674</v>
      </c>
      <c r="H49" s="31">
        <f t="shared" si="1"/>
        <v>65.674000000000007</v>
      </c>
      <c r="I49" s="32">
        <v>65674</v>
      </c>
      <c r="J49" s="31">
        <f t="shared" si="3"/>
        <v>100</v>
      </c>
      <c r="K49" s="3"/>
    </row>
    <row r="50" spans="1:11" outlineLevel="1" x14ac:dyDescent="0.3">
      <c r="A50" s="15" t="s">
        <v>57</v>
      </c>
      <c r="B50" s="7" t="s">
        <v>5</v>
      </c>
      <c r="C50" s="7" t="s">
        <v>58</v>
      </c>
      <c r="D50" s="7" t="s">
        <v>7</v>
      </c>
      <c r="E50" s="7" t="s">
        <v>8</v>
      </c>
      <c r="F50" s="8">
        <f t="shared" si="0"/>
        <v>13578.53008</v>
      </c>
      <c r="G50" s="8">
        <f t="shared" ref="G50:H50" si="16">G51+G61</f>
        <v>13578530.08</v>
      </c>
      <c r="H50" s="31">
        <f t="shared" si="1"/>
        <v>13435.809519999999</v>
      </c>
      <c r="I50" s="32">
        <f t="shared" ref="I50" si="17">I51+I61</f>
        <v>13435809.52</v>
      </c>
      <c r="J50" s="31">
        <f t="shared" si="3"/>
        <v>98.948924816168301</v>
      </c>
      <c r="K50" s="3"/>
    </row>
    <row r="51" spans="1:11" outlineLevel="2" x14ac:dyDescent="0.3">
      <c r="A51" s="12" t="s">
        <v>59</v>
      </c>
      <c r="B51" s="5" t="s">
        <v>5</v>
      </c>
      <c r="C51" s="5" t="s">
        <v>60</v>
      </c>
      <c r="D51" s="5" t="s">
        <v>7</v>
      </c>
      <c r="E51" s="5" t="s">
        <v>8</v>
      </c>
      <c r="F51" s="8">
        <f t="shared" si="0"/>
        <v>1770.6</v>
      </c>
      <c r="G51" s="9">
        <f>G52</f>
        <v>1770600</v>
      </c>
      <c r="H51" s="31">
        <f t="shared" si="1"/>
        <v>1770.6</v>
      </c>
      <c r="I51" s="32">
        <f t="shared" ref="I51:I53" si="18">I52</f>
        <v>1770600</v>
      </c>
      <c r="J51" s="31">
        <f t="shared" si="3"/>
        <v>100</v>
      </c>
      <c r="K51" s="3"/>
    </row>
    <row r="52" spans="1:11" ht="46.8" outlineLevel="3" x14ac:dyDescent="0.3">
      <c r="A52" s="12" t="s">
        <v>61</v>
      </c>
      <c r="B52" s="5" t="s">
        <v>5</v>
      </c>
      <c r="C52" s="5" t="s">
        <v>60</v>
      </c>
      <c r="D52" s="5" t="s">
        <v>62</v>
      </c>
      <c r="E52" s="5" t="s">
        <v>8</v>
      </c>
      <c r="F52" s="8">
        <f t="shared" si="0"/>
        <v>1770.6</v>
      </c>
      <c r="G52" s="9">
        <f>G53</f>
        <v>1770600</v>
      </c>
      <c r="H52" s="31">
        <f t="shared" si="1"/>
        <v>1770.6</v>
      </c>
      <c r="I52" s="32">
        <f t="shared" si="18"/>
        <v>1770600</v>
      </c>
      <c r="J52" s="31">
        <f t="shared" si="3"/>
        <v>100</v>
      </c>
      <c r="K52" s="3"/>
    </row>
    <row r="53" spans="1:11" ht="46.8" outlineLevel="4" x14ac:dyDescent="0.3">
      <c r="A53" s="12" t="s">
        <v>63</v>
      </c>
      <c r="B53" s="5" t="s">
        <v>5</v>
      </c>
      <c r="C53" s="5" t="s">
        <v>60</v>
      </c>
      <c r="D53" s="5" t="s">
        <v>64</v>
      </c>
      <c r="E53" s="5" t="s">
        <v>8</v>
      </c>
      <c r="F53" s="8">
        <f t="shared" si="0"/>
        <v>1770.6</v>
      </c>
      <c r="G53" s="9">
        <f>G54</f>
        <v>1770600</v>
      </c>
      <c r="H53" s="31">
        <f t="shared" si="1"/>
        <v>1770.6</v>
      </c>
      <c r="I53" s="32">
        <f t="shared" si="18"/>
        <v>1770600</v>
      </c>
      <c r="J53" s="31">
        <f t="shared" si="3"/>
        <v>100</v>
      </c>
      <c r="K53" s="3"/>
    </row>
    <row r="54" spans="1:11" ht="31.2" outlineLevel="5" x14ac:dyDescent="0.3">
      <c r="A54" s="12" t="s">
        <v>23</v>
      </c>
      <c r="B54" s="5" t="s">
        <v>5</v>
      </c>
      <c r="C54" s="5" t="s">
        <v>60</v>
      </c>
      <c r="D54" s="5" t="s">
        <v>64</v>
      </c>
      <c r="E54" s="5" t="s">
        <v>24</v>
      </c>
      <c r="F54" s="8">
        <f t="shared" si="0"/>
        <v>1770.6</v>
      </c>
      <c r="G54" s="9">
        <v>1770600</v>
      </c>
      <c r="H54" s="31">
        <f t="shared" si="1"/>
        <v>1770.6</v>
      </c>
      <c r="I54" s="32">
        <v>1770600</v>
      </c>
      <c r="J54" s="31">
        <f t="shared" si="3"/>
        <v>100</v>
      </c>
      <c r="K54" s="3"/>
    </row>
    <row r="55" spans="1:11" ht="46.8" hidden="1" outlineLevel="4" x14ac:dyDescent="0.3">
      <c r="A55" s="12" t="s">
        <v>63</v>
      </c>
      <c r="B55" s="5" t="s">
        <v>5</v>
      </c>
      <c r="C55" s="5" t="s">
        <v>60</v>
      </c>
      <c r="D55" s="5" t="s">
        <v>65</v>
      </c>
      <c r="E55" s="5" t="s">
        <v>8</v>
      </c>
      <c r="F55" s="8">
        <f t="shared" si="0"/>
        <v>0</v>
      </c>
      <c r="G55" s="9">
        <v>0</v>
      </c>
      <c r="H55" s="31">
        <f t="shared" si="1"/>
        <v>0</v>
      </c>
      <c r="I55" s="32">
        <v>0</v>
      </c>
      <c r="J55" s="31" t="e">
        <f t="shared" si="3"/>
        <v>#DIV/0!</v>
      </c>
      <c r="K55" s="3"/>
    </row>
    <row r="56" spans="1:11" ht="31.2" hidden="1" outlineLevel="5" x14ac:dyDescent="0.3">
      <c r="A56" s="12" t="s">
        <v>23</v>
      </c>
      <c r="B56" s="5" t="s">
        <v>5</v>
      </c>
      <c r="C56" s="5" t="s">
        <v>60</v>
      </c>
      <c r="D56" s="5" t="s">
        <v>65</v>
      </c>
      <c r="E56" s="5" t="s">
        <v>24</v>
      </c>
      <c r="F56" s="8">
        <f t="shared" si="0"/>
        <v>0</v>
      </c>
      <c r="G56" s="9">
        <v>0</v>
      </c>
      <c r="H56" s="31">
        <f t="shared" si="1"/>
        <v>0</v>
      </c>
      <c r="I56" s="32">
        <v>0</v>
      </c>
      <c r="J56" s="31" t="e">
        <f t="shared" si="3"/>
        <v>#DIV/0!</v>
      </c>
      <c r="K56" s="3"/>
    </row>
    <row r="57" spans="1:11" ht="31.2" hidden="1" outlineLevel="4" x14ac:dyDescent="0.3">
      <c r="A57" s="12" t="s">
        <v>66</v>
      </c>
      <c r="B57" s="5" t="s">
        <v>5</v>
      </c>
      <c r="C57" s="5" t="s">
        <v>60</v>
      </c>
      <c r="D57" s="5" t="s">
        <v>67</v>
      </c>
      <c r="E57" s="5" t="s">
        <v>8</v>
      </c>
      <c r="F57" s="8">
        <f t="shared" si="0"/>
        <v>0</v>
      </c>
      <c r="G57" s="9">
        <v>0</v>
      </c>
      <c r="H57" s="31">
        <f t="shared" si="1"/>
        <v>0</v>
      </c>
      <c r="I57" s="32">
        <v>0</v>
      </c>
      <c r="J57" s="31" t="e">
        <f t="shared" si="3"/>
        <v>#DIV/0!</v>
      </c>
      <c r="K57" s="3"/>
    </row>
    <row r="58" spans="1:11" ht="31.2" hidden="1" outlineLevel="5" x14ac:dyDescent="0.3">
      <c r="A58" s="12" t="s">
        <v>23</v>
      </c>
      <c r="B58" s="5" t="s">
        <v>5</v>
      </c>
      <c r="C58" s="5" t="s">
        <v>60</v>
      </c>
      <c r="D58" s="5" t="s">
        <v>67</v>
      </c>
      <c r="E58" s="5" t="s">
        <v>24</v>
      </c>
      <c r="F58" s="8">
        <f t="shared" si="0"/>
        <v>0</v>
      </c>
      <c r="G58" s="9">
        <v>0</v>
      </c>
      <c r="H58" s="31">
        <f t="shared" si="1"/>
        <v>0</v>
      </c>
      <c r="I58" s="32">
        <v>0</v>
      </c>
      <c r="J58" s="31" t="e">
        <f t="shared" si="3"/>
        <v>#DIV/0!</v>
      </c>
      <c r="K58" s="3"/>
    </row>
    <row r="59" spans="1:11" ht="31.2" hidden="1" outlineLevel="4" x14ac:dyDescent="0.3">
      <c r="A59" s="12" t="s">
        <v>68</v>
      </c>
      <c r="B59" s="5" t="s">
        <v>5</v>
      </c>
      <c r="C59" s="5" t="s">
        <v>60</v>
      </c>
      <c r="D59" s="5" t="s">
        <v>69</v>
      </c>
      <c r="E59" s="5" t="s">
        <v>8</v>
      </c>
      <c r="F59" s="8">
        <f t="shared" si="0"/>
        <v>0</v>
      </c>
      <c r="G59" s="9">
        <v>0</v>
      </c>
      <c r="H59" s="31">
        <f t="shared" si="1"/>
        <v>0</v>
      </c>
      <c r="I59" s="32">
        <v>0</v>
      </c>
      <c r="J59" s="31" t="e">
        <f t="shared" si="3"/>
        <v>#DIV/0!</v>
      </c>
      <c r="K59" s="3"/>
    </row>
    <row r="60" spans="1:11" ht="31.2" hidden="1" outlineLevel="5" x14ac:dyDescent="0.3">
      <c r="A60" s="12" t="s">
        <v>23</v>
      </c>
      <c r="B60" s="5" t="s">
        <v>5</v>
      </c>
      <c r="C60" s="5" t="s">
        <v>60</v>
      </c>
      <c r="D60" s="5" t="s">
        <v>69</v>
      </c>
      <c r="E60" s="5" t="s">
        <v>24</v>
      </c>
      <c r="F60" s="8">
        <f t="shared" si="0"/>
        <v>0</v>
      </c>
      <c r="G60" s="9">
        <v>0</v>
      </c>
      <c r="H60" s="31">
        <f t="shared" si="1"/>
        <v>0</v>
      </c>
      <c r="I60" s="32">
        <v>0</v>
      </c>
      <c r="J60" s="31" t="e">
        <f t="shared" si="3"/>
        <v>#DIV/0!</v>
      </c>
      <c r="K60" s="3"/>
    </row>
    <row r="61" spans="1:11" outlineLevel="2" collapsed="1" x14ac:dyDescent="0.3">
      <c r="A61" s="12" t="s">
        <v>70</v>
      </c>
      <c r="B61" s="5" t="s">
        <v>5</v>
      </c>
      <c r="C61" s="5" t="s">
        <v>71</v>
      </c>
      <c r="D61" s="5" t="s">
        <v>7</v>
      </c>
      <c r="E61" s="5" t="s">
        <v>8</v>
      </c>
      <c r="F61" s="8">
        <f t="shared" si="0"/>
        <v>11807.93008</v>
      </c>
      <c r="G61" s="9">
        <f>G62</f>
        <v>11807930.08</v>
      </c>
      <c r="H61" s="31">
        <f t="shared" si="1"/>
        <v>11665.20952</v>
      </c>
      <c r="I61" s="32">
        <f t="shared" ref="I61" si="19">I62</f>
        <v>11665209.52</v>
      </c>
      <c r="J61" s="31">
        <f t="shared" si="3"/>
        <v>98.791316013619209</v>
      </c>
      <c r="K61" s="3"/>
    </row>
    <row r="62" spans="1:11" ht="78" outlineLevel="3" x14ac:dyDescent="0.3">
      <c r="A62" s="12" t="s">
        <v>151</v>
      </c>
      <c r="B62" s="5" t="s">
        <v>5</v>
      </c>
      <c r="C62" s="5" t="s">
        <v>71</v>
      </c>
      <c r="D62" s="5" t="s">
        <v>72</v>
      </c>
      <c r="E62" s="5" t="s">
        <v>8</v>
      </c>
      <c r="F62" s="8">
        <f t="shared" si="0"/>
        <v>11807.93008</v>
      </c>
      <c r="G62" s="9">
        <f>G63+G65+G67+G71+G69</f>
        <v>11807930.08</v>
      </c>
      <c r="H62" s="31">
        <f t="shared" si="1"/>
        <v>11665.20952</v>
      </c>
      <c r="I62" s="32">
        <f>I63+I65+I67+I71+I69</f>
        <v>11665209.52</v>
      </c>
      <c r="J62" s="31">
        <f t="shared" si="3"/>
        <v>98.791316013619209</v>
      </c>
      <c r="K62" s="3"/>
    </row>
    <row r="63" spans="1:11" ht="31.2" outlineLevel="4" x14ac:dyDescent="0.3">
      <c r="A63" s="12" t="s">
        <v>73</v>
      </c>
      <c r="B63" s="5" t="s">
        <v>5</v>
      </c>
      <c r="C63" s="5" t="s">
        <v>71</v>
      </c>
      <c r="D63" s="5" t="s">
        <v>74</v>
      </c>
      <c r="E63" s="5" t="s">
        <v>8</v>
      </c>
      <c r="F63" s="8">
        <f t="shared" si="0"/>
        <v>1236.8780800000002</v>
      </c>
      <c r="G63" s="6">
        <f t="shared" ref="G63:H63" si="20">G64</f>
        <v>1236878.08</v>
      </c>
      <c r="H63" s="31">
        <f t="shared" si="1"/>
        <v>1096.62409</v>
      </c>
      <c r="I63" s="32">
        <f t="shared" ref="I63" si="21">I64</f>
        <v>1096624.0900000001</v>
      </c>
      <c r="J63" s="31">
        <f t="shared" si="3"/>
        <v>88.660645518109575</v>
      </c>
      <c r="K63" s="3"/>
    </row>
    <row r="64" spans="1:11" ht="31.2" outlineLevel="5" x14ac:dyDescent="0.3">
      <c r="A64" s="12" t="s">
        <v>23</v>
      </c>
      <c r="B64" s="5" t="s">
        <v>5</v>
      </c>
      <c r="C64" s="5" t="s">
        <v>71</v>
      </c>
      <c r="D64" s="5" t="s">
        <v>74</v>
      </c>
      <c r="E64" s="5" t="s">
        <v>24</v>
      </c>
      <c r="F64" s="8">
        <f t="shared" si="0"/>
        <v>1236.8780800000002</v>
      </c>
      <c r="G64" s="9">
        <v>1236878.08</v>
      </c>
      <c r="H64" s="31">
        <f t="shared" si="1"/>
        <v>1096.62409</v>
      </c>
      <c r="I64" s="32">
        <v>1096624.0900000001</v>
      </c>
      <c r="J64" s="31">
        <f t="shared" si="3"/>
        <v>88.660645518109575</v>
      </c>
      <c r="K64" s="3"/>
    </row>
    <row r="65" spans="1:11" ht="46.8" outlineLevel="4" x14ac:dyDescent="0.3">
      <c r="A65" s="12" t="s">
        <v>148</v>
      </c>
      <c r="B65" s="5" t="s">
        <v>5</v>
      </c>
      <c r="C65" s="5" t="s">
        <v>71</v>
      </c>
      <c r="D65" s="5" t="s">
        <v>75</v>
      </c>
      <c r="E65" s="5" t="s">
        <v>8</v>
      </c>
      <c r="F65" s="8">
        <f t="shared" si="0"/>
        <v>1556.077</v>
      </c>
      <c r="G65" s="9">
        <v>1556077</v>
      </c>
      <c r="H65" s="31">
        <f t="shared" si="1"/>
        <v>1553.61043</v>
      </c>
      <c r="I65" s="32">
        <f>I66</f>
        <v>1553610.43</v>
      </c>
      <c r="J65" s="31">
        <f t="shared" si="3"/>
        <v>99.841487921227539</v>
      </c>
      <c r="K65" s="3"/>
    </row>
    <row r="66" spans="1:11" ht="31.2" outlineLevel="5" x14ac:dyDescent="0.3">
      <c r="A66" s="12" t="s">
        <v>23</v>
      </c>
      <c r="B66" s="5" t="s">
        <v>5</v>
      </c>
      <c r="C66" s="5" t="s">
        <v>71</v>
      </c>
      <c r="D66" s="5" t="s">
        <v>75</v>
      </c>
      <c r="E66" s="5" t="s">
        <v>24</v>
      </c>
      <c r="F66" s="8">
        <f t="shared" si="0"/>
        <v>1553.6110000000001</v>
      </c>
      <c r="G66" s="9">
        <v>1553611</v>
      </c>
      <c r="H66" s="31">
        <f t="shared" si="1"/>
        <v>1553.61043</v>
      </c>
      <c r="I66" s="32">
        <v>1553610.43</v>
      </c>
      <c r="J66" s="31">
        <f t="shared" si="3"/>
        <v>99.99996331127933</v>
      </c>
      <c r="K66" s="3"/>
    </row>
    <row r="67" spans="1:11" ht="46.8" outlineLevel="4" x14ac:dyDescent="0.3">
      <c r="A67" s="12" t="s">
        <v>76</v>
      </c>
      <c r="B67" s="5" t="s">
        <v>5</v>
      </c>
      <c r="C67" s="5" t="s">
        <v>71</v>
      </c>
      <c r="D67" s="5" t="s">
        <v>77</v>
      </c>
      <c r="E67" s="5" t="s">
        <v>8</v>
      </c>
      <c r="F67" s="8">
        <f t="shared" si="0"/>
        <v>8924</v>
      </c>
      <c r="G67" s="9">
        <f>G68</f>
        <v>8924000</v>
      </c>
      <c r="H67" s="31">
        <f t="shared" si="1"/>
        <v>8924</v>
      </c>
      <c r="I67" s="32">
        <f t="shared" ref="I67" si="22">I68</f>
        <v>8924000</v>
      </c>
      <c r="J67" s="31">
        <f t="shared" si="3"/>
        <v>100</v>
      </c>
      <c r="K67" s="3"/>
    </row>
    <row r="68" spans="1:11" ht="31.2" outlineLevel="5" x14ac:dyDescent="0.3">
      <c r="A68" s="12" t="s">
        <v>23</v>
      </c>
      <c r="B68" s="5" t="s">
        <v>5</v>
      </c>
      <c r="C68" s="5" t="s">
        <v>71</v>
      </c>
      <c r="D68" s="5" t="s">
        <v>77</v>
      </c>
      <c r="E68" s="5" t="s">
        <v>24</v>
      </c>
      <c r="F68" s="8">
        <f t="shared" si="0"/>
        <v>8924</v>
      </c>
      <c r="G68" s="9">
        <f>8924000</f>
        <v>8924000</v>
      </c>
      <c r="H68" s="31">
        <f t="shared" si="1"/>
        <v>8924</v>
      </c>
      <c r="I68" s="32">
        <v>8924000</v>
      </c>
      <c r="J68" s="31">
        <f t="shared" si="3"/>
        <v>100</v>
      </c>
      <c r="K68" s="3"/>
    </row>
    <row r="69" spans="1:11" ht="46.8" outlineLevel="5" x14ac:dyDescent="0.3">
      <c r="A69" s="12" t="s">
        <v>150</v>
      </c>
      <c r="B69" s="19">
        <v>981</v>
      </c>
      <c r="C69" s="20" t="s">
        <v>71</v>
      </c>
      <c r="D69" s="5" t="s">
        <v>149</v>
      </c>
      <c r="E69" s="20" t="s">
        <v>8</v>
      </c>
      <c r="F69" s="8">
        <f t="shared" si="0"/>
        <v>90.974999999999994</v>
      </c>
      <c r="G69" s="18">
        <f>G70</f>
        <v>90975</v>
      </c>
      <c r="H69" s="31">
        <f t="shared" si="1"/>
        <v>90.974999999999994</v>
      </c>
      <c r="I69" s="32">
        <f t="shared" ref="I69" si="23">I70</f>
        <v>90975</v>
      </c>
      <c r="J69" s="31">
        <f t="shared" si="3"/>
        <v>100</v>
      </c>
      <c r="K69" s="3"/>
    </row>
    <row r="70" spans="1:11" ht="31.2" outlineLevel="5" x14ac:dyDescent="0.3">
      <c r="A70" s="12" t="s">
        <v>23</v>
      </c>
      <c r="B70" s="19">
        <v>981</v>
      </c>
      <c r="C70" s="20" t="s">
        <v>71</v>
      </c>
      <c r="D70" s="5" t="s">
        <v>149</v>
      </c>
      <c r="E70" s="20" t="s">
        <v>24</v>
      </c>
      <c r="F70" s="8">
        <f t="shared" si="0"/>
        <v>90.974999999999994</v>
      </c>
      <c r="G70" s="18">
        <v>90975</v>
      </c>
      <c r="H70" s="31">
        <f t="shared" si="1"/>
        <v>90.974999999999994</v>
      </c>
      <c r="I70" s="32">
        <v>90975</v>
      </c>
      <c r="J70" s="31">
        <f t="shared" si="3"/>
        <v>100</v>
      </c>
      <c r="K70" s="3"/>
    </row>
    <row r="71" spans="1:11" ht="31.2" outlineLevel="4" x14ac:dyDescent="0.3">
      <c r="A71" s="12" t="s">
        <v>78</v>
      </c>
      <c r="B71" s="5" t="s">
        <v>5</v>
      </c>
      <c r="C71" s="5" t="s">
        <v>71</v>
      </c>
      <c r="D71" s="5" t="s">
        <v>79</v>
      </c>
      <c r="E71" s="5" t="s">
        <v>8</v>
      </c>
      <c r="F71" s="8">
        <f t="shared" si="0"/>
        <v>0</v>
      </c>
      <c r="G71" s="9"/>
      <c r="H71" s="31">
        <f t="shared" si="1"/>
        <v>0</v>
      </c>
      <c r="I71" s="32">
        <f>I72</f>
        <v>0</v>
      </c>
      <c r="J71" s="31">
        <v>0</v>
      </c>
      <c r="K71" s="3"/>
    </row>
    <row r="72" spans="1:11" ht="31.2" outlineLevel="5" x14ac:dyDescent="0.3">
      <c r="A72" s="12" t="s">
        <v>23</v>
      </c>
      <c r="B72" s="5" t="s">
        <v>5</v>
      </c>
      <c r="C72" s="5" t="s">
        <v>71</v>
      </c>
      <c r="D72" s="5" t="s">
        <v>79</v>
      </c>
      <c r="E72" s="5" t="s">
        <v>24</v>
      </c>
      <c r="F72" s="8">
        <f t="shared" si="0"/>
        <v>0</v>
      </c>
      <c r="G72" s="9"/>
      <c r="H72" s="31">
        <f t="shared" si="1"/>
        <v>0</v>
      </c>
      <c r="I72" s="32">
        <v>0</v>
      </c>
      <c r="J72" s="31">
        <v>0</v>
      </c>
      <c r="K72" s="3"/>
    </row>
    <row r="73" spans="1:11" outlineLevel="1" x14ac:dyDescent="0.3">
      <c r="A73" s="15" t="s">
        <v>80</v>
      </c>
      <c r="B73" s="7" t="s">
        <v>5</v>
      </c>
      <c r="C73" s="7" t="s">
        <v>81</v>
      </c>
      <c r="D73" s="7" t="s">
        <v>7</v>
      </c>
      <c r="E73" s="7" t="s">
        <v>8</v>
      </c>
      <c r="F73" s="8">
        <f t="shared" si="0"/>
        <v>2088.7863400000001</v>
      </c>
      <c r="G73" s="9">
        <f>G74+G78+G82</f>
        <v>2088786.34</v>
      </c>
      <c r="H73" s="31">
        <f t="shared" si="1"/>
        <v>1907.4074000000001</v>
      </c>
      <c r="I73" s="32">
        <f>I74+I78+I82</f>
        <v>1907407.4000000001</v>
      </c>
      <c r="J73" s="31">
        <f t="shared" si="3"/>
        <v>91.316539345043779</v>
      </c>
      <c r="K73" s="3"/>
    </row>
    <row r="74" spans="1:11" outlineLevel="2" x14ac:dyDescent="0.3">
      <c r="A74" s="12" t="s">
        <v>82</v>
      </c>
      <c r="B74" s="5" t="s">
        <v>5</v>
      </c>
      <c r="C74" s="5" t="s">
        <v>83</v>
      </c>
      <c r="D74" s="5" t="s">
        <v>7</v>
      </c>
      <c r="E74" s="5" t="s">
        <v>8</v>
      </c>
      <c r="F74" s="8">
        <f t="shared" si="0"/>
        <v>206.06553</v>
      </c>
      <c r="G74" s="9">
        <f t="shared" ref="G74:H76" si="24">G75</f>
        <v>206065.53</v>
      </c>
      <c r="H74" s="31">
        <f t="shared" si="1"/>
        <v>165.07998999999998</v>
      </c>
      <c r="I74" s="32">
        <f t="shared" ref="I74:I76" si="25">I75</f>
        <v>165079.99</v>
      </c>
      <c r="J74" s="31">
        <f t="shared" si="3"/>
        <v>80.110433802295802</v>
      </c>
      <c r="K74" s="3"/>
    </row>
    <row r="75" spans="1:11" ht="62.4" outlineLevel="3" x14ac:dyDescent="0.3">
      <c r="A75" s="12" t="s">
        <v>84</v>
      </c>
      <c r="B75" s="5" t="s">
        <v>5</v>
      </c>
      <c r="C75" s="5" t="s">
        <v>83</v>
      </c>
      <c r="D75" s="5" t="s">
        <v>85</v>
      </c>
      <c r="E75" s="5" t="s">
        <v>8</v>
      </c>
      <c r="F75" s="8">
        <f t="shared" si="0"/>
        <v>206.06553</v>
      </c>
      <c r="G75" s="9">
        <f t="shared" si="24"/>
        <v>206065.53</v>
      </c>
      <c r="H75" s="31">
        <f t="shared" si="1"/>
        <v>165.07998999999998</v>
      </c>
      <c r="I75" s="32">
        <f t="shared" si="25"/>
        <v>165079.99</v>
      </c>
      <c r="J75" s="31">
        <f t="shared" si="3"/>
        <v>80.110433802295802</v>
      </c>
      <c r="K75" s="3"/>
    </row>
    <row r="76" spans="1:11" outlineLevel="4" x14ac:dyDescent="0.3">
      <c r="A76" s="12" t="s">
        <v>86</v>
      </c>
      <c r="B76" s="5" t="s">
        <v>5</v>
      </c>
      <c r="C76" s="5" t="s">
        <v>83</v>
      </c>
      <c r="D76" s="5" t="s">
        <v>87</v>
      </c>
      <c r="E76" s="5" t="s">
        <v>8</v>
      </c>
      <c r="F76" s="8">
        <f t="shared" si="0"/>
        <v>206.06553</v>
      </c>
      <c r="G76" s="9">
        <f t="shared" si="24"/>
        <v>206065.53</v>
      </c>
      <c r="H76" s="31">
        <f t="shared" ref="H76:H126" si="26">I76/1000</f>
        <v>165.07998999999998</v>
      </c>
      <c r="I76" s="32">
        <f t="shared" si="25"/>
        <v>165079.99</v>
      </c>
      <c r="J76" s="31">
        <f t="shared" ref="J76:J125" si="27">H76/F76*100</f>
        <v>80.110433802295802</v>
      </c>
      <c r="K76" s="3"/>
    </row>
    <row r="77" spans="1:11" ht="31.2" outlineLevel="5" x14ac:dyDescent="0.3">
      <c r="A77" s="12" t="s">
        <v>23</v>
      </c>
      <c r="B77" s="5" t="s">
        <v>5</v>
      </c>
      <c r="C77" s="5" t="s">
        <v>83</v>
      </c>
      <c r="D77" s="5" t="s">
        <v>87</v>
      </c>
      <c r="E77" s="5" t="s">
        <v>24</v>
      </c>
      <c r="F77" s="8">
        <f t="shared" si="0"/>
        <v>206.06553</v>
      </c>
      <c r="G77" s="9">
        <v>206065.53</v>
      </c>
      <c r="H77" s="31">
        <f t="shared" si="26"/>
        <v>165.07998999999998</v>
      </c>
      <c r="I77" s="32">
        <v>165079.99</v>
      </c>
      <c r="J77" s="31">
        <f t="shared" si="27"/>
        <v>80.110433802295802</v>
      </c>
      <c r="K77" s="3"/>
    </row>
    <row r="78" spans="1:11" outlineLevel="2" x14ac:dyDescent="0.3">
      <c r="A78" s="12" t="s">
        <v>88</v>
      </c>
      <c r="B78" s="5" t="s">
        <v>5</v>
      </c>
      <c r="C78" s="5" t="s">
        <v>89</v>
      </c>
      <c r="D78" s="5" t="s">
        <v>7</v>
      </c>
      <c r="E78" s="5" t="s">
        <v>8</v>
      </c>
      <c r="F78" s="8">
        <f t="shared" ref="F78:F126" si="28">G78/1000</f>
        <v>273.82551000000001</v>
      </c>
      <c r="G78" s="9">
        <f>G79</f>
        <v>273825.51</v>
      </c>
      <c r="H78" s="31">
        <f t="shared" si="26"/>
        <v>228.553</v>
      </c>
      <c r="I78" s="32">
        <f t="shared" ref="I78:I80" si="29">I79</f>
        <v>228553</v>
      </c>
      <c r="J78" s="31">
        <f t="shared" si="27"/>
        <v>83.466657288431605</v>
      </c>
      <c r="K78" s="3"/>
    </row>
    <row r="79" spans="1:11" ht="62.4" outlineLevel="3" x14ac:dyDescent="0.3">
      <c r="A79" s="12" t="s">
        <v>84</v>
      </c>
      <c r="B79" s="5" t="s">
        <v>5</v>
      </c>
      <c r="C79" s="5" t="s">
        <v>89</v>
      </c>
      <c r="D79" s="5" t="s">
        <v>85</v>
      </c>
      <c r="E79" s="5" t="s">
        <v>8</v>
      </c>
      <c r="F79" s="8">
        <f t="shared" si="28"/>
        <v>273.82551000000001</v>
      </c>
      <c r="G79" s="9">
        <f>G80</f>
        <v>273825.51</v>
      </c>
      <c r="H79" s="31">
        <f t="shared" si="26"/>
        <v>228.553</v>
      </c>
      <c r="I79" s="32">
        <f t="shared" si="29"/>
        <v>228553</v>
      </c>
      <c r="J79" s="31">
        <f t="shared" si="27"/>
        <v>83.466657288431605</v>
      </c>
      <c r="K79" s="3"/>
    </row>
    <row r="80" spans="1:11" outlineLevel="4" x14ac:dyDescent="0.3">
      <c r="A80" s="12" t="s">
        <v>90</v>
      </c>
      <c r="B80" s="5" t="s">
        <v>5</v>
      </c>
      <c r="C80" s="5" t="s">
        <v>89</v>
      </c>
      <c r="D80" s="5" t="s">
        <v>91</v>
      </c>
      <c r="E80" s="5" t="s">
        <v>8</v>
      </c>
      <c r="F80" s="8">
        <f t="shared" si="28"/>
        <v>273.82551000000001</v>
      </c>
      <c r="G80" s="9">
        <f>G81</f>
        <v>273825.51</v>
      </c>
      <c r="H80" s="31">
        <f t="shared" si="26"/>
        <v>228.553</v>
      </c>
      <c r="I80" s="32">
        <f t="shared" si="29"/>
        <v>228553</v>
      </c>
      <c r="J80" s="31">
        <f t="shared" si="27"/>
        <v>83.466657288431605</v>
      </c>
      <c r="K80" s="3"/>
    </row>
    <row r="81" spans="1:11" ht="31.2" outlineLevel="5" x14ac:dyDescent="0.3">
      <c r="A81" s="12" t="s">
        <v>23</v>
      </c>
      <c r="B81" s="5" t="s">
        <v>5</v>
      </c>
      <c r="C81" s="5" t="s">
        <v>89</v>
      </c>
      <c r="D81" s="5" t="s">
        <v>91</v>
      </c>
      <c r="E81" s="5" t="s">
        <v>24</v>
      </c>
      <c r="F81" s="8">
        <f t="shared" si="28"/>
        <v>273.82551000000001</v>
      </c>
      <c r="G81" s="9">
        <v>273825.51</v>
      </c>
      <c r="H81" s="31">
        <f t="shared" si="26"/>
        <v>228.553</v>
      </c>
      <c r="I81" s="32">
        <v>228553</v>
      </c>
      <c r="J81" s="31">
        <f t="shared" si="27"/>
        <v>83.466657288431605</v>
      </c>
      <c r="K81" s="3"/>
    </row>
    <row r="82" spans="1:11" outlineLevel="2" x14ac:dyDescent="0.3">
      <c r="A82" s="12" t="s">
        <v>92</v>
      </c>
      <c r="B82" s="5" t="s">
        <v>5</v>
      </c>
      <c r="C82" s="5" t="s">
        <v>93</v>
      </c>
      <c r="D82" s="5" t="s">
        <v>7</v>
      </c>
      <c r="E82" s="5" t="s">
        <v>8</v>
      </c>
      <c r="F82" s="8">
        <f t="shared" si="28"/>
        <v>1608.8953000000001</v>
      </c>
      <c r="G82" s="9">
        <f>G83+G99</f>
        <v>1608895.3</v>
      </c>
      <c r="H82" s="31">
        <f t="shared" si="26"/>
        <v>1513.7744100000002</v>
      </c>
      <c r="I82" s="32">
        <f t="shared" ref="I82" si="30">I83+I99</f>
        <v>1513774.4100000001</v>
      </c>
      <c r="J82" s="31">
        <f t="shared" si="27"/>
        <v>94.087813545107636</v>
      </c>
      <c r="K82" s="3"/>
    </row>
    <row r="83" spans="1:11" ht="62.4" outlineLevel="3" x14ac:dyDescent="0.3">
      <c r="A83" s="12" t="s">
        <v>84</v>
      </c>
      <c r="B83" s="5" t="s">
        <v>5</v>
      </c>
      <c r="C83" s="5" t="s">
        <v>93</v>
      </c>
      <c r="D83" s="5" t="s">
        <v>85</v>
      </c>
      <c r="E83" s="5" t="s">
        <v>8</v>
      </c>
      <c r="F83" s="8">
        <f t="shared" si="28"/>
        <v>1359.2953</v>
      </c>
      <c r="G83" s="9">
        <f>G84+G86+G88+G90+G92</f>
        <v>1359295.3</v>
      </c>
      <c r="H83" s="31">
        <f t="shared" si="26"/>
        <v>1513.7744100000002</v>
      </c>
      <c r="I83" s="32">
        <f t="shared" ref="I83" si="31">I84+I86+I88+I90+I92</f>
        <v>1513774.4100000001</v>
      </c>
      <c r="J83" s="31">
        <f t="shared" si="27"/>
        <v>111.36464681368355</v>
      </c>
      <c r="K83" s="3"/>
    </row>
    <row r="84" spans="1:11" outlineLevel="4" x14ac:dyDescent="0.3">
      <c r="A84" s="12" t="s">
        <v>94</v>
      </c>
      <c r="B84" s="5" t="s">
        <v>5</v>
      </c>
      <c r="C84" s="5" t="s">
        <v>93</v>
      </c>
      <c r="D84" s="5" t="s">
        <v>95</v>
      </c>
      <c r="E84" s="5" t="s">
        <v>8</v>
      </c>
      <c r="F84" s="8">
        <f t="shared" si="28"/>
        <v>328.49200000000002</v>
      </c>
      <c r="G84" s="9">
        <v>328492</v>
      </c>
      <c r="H84" s="31">
        <f t="shared" si="26"/>
        <v>556.15913999999998</v>
      </c>
      <c r="I84" s="32">
        <f>I85</f>
        <v>556159.14</v>
      </c>
      <c r="J84" s="31">
        <f t="shared" si="27"/>
        <v>169.30675328470707</v>
      </c>
      <c r="K84" s="3"/>
    </row>
    <row r="85" spans="1:11" ht="31.2" outlineLevel="5" x14ac:dyDescent="0.3">
      <c r="A85" s="12" t="s">
        <v>23</v>
      </c>
      <c r="B85" s="5" t="s">
        <v>5</v>
      </c>
      <c r="C85" s="5" t="s">
        <v>93</v>
      </c>
      <c r="D85" s="5" t="s">
        <v>95</v>
      </c>
      <c r="E85" s="5" t="s">
        <v>24</v>
      </c>
      <c r="F85" s="8">
        <f t="shared" si="28"/>
        <v>569.87196999999992</v>
      </c>
      <c r="G85" s="9">
        <v>569871.97</v>
      </c>
      <c r="H85" s="31">
        <f t="shared" si="26"/>
        <v>556.15913999999998</v>
      </c>
      <c r="I85" s="32">
        <v>556159.14</v>
      </c>
      <c r="J85" s="31">
        <f t="shared" si="27"/>
        <v>97.593699862093601</v>
      </c>
      <c r="K85" s="3"/>
    </row>
    <row r="86" spans="1:11" outlineLevel="4" x14ac:dyDescent="0.3">
      <c r="A86" s="12" t="s">
        <v>96</v>
      </c>
      <c r="B86" s="5" t="s">
        <v>5</v>
      </c>
      <c r="C86" s="5" t="s">
        <v>93</v>
      </c>
      <c r="D86" s="5" t="s">
        <v>97</v>
      </c>
      <c r="E86" s="5" t="s">
        <v>8</v>
      </c>
      <c r="F86" s="8">
        <f t="shared" si="28"/>
        <v>19.065000000000001</v>
      </c>
      <c r="G86" s="9">
        <f>G87</f>
        <v>19065</v>
      </c>
      <c r="H86" s="31">
        <f t="shared" si="26"/>
        <v>19.065000000000001</v>
      </c>
      <c r="I86" s="32">
        <f t="shared" ref="I86" si="32">I87</f>
        <v>19065</v>
      </c>
      <c r="J86" s="31">
        <f t="shared" si="27"/>
        <v>100</v>
      </c>
      <c r="K86" s="3"/>
    </row>
    <row r="87" spans="1:11" ht="31.2" outlineLevel="5" x14ac:dyDescent="0.3">
      <c r="A87" s="12" t="s">
        <v>23</v>
      </c>
      <c r="B87" s="5" t="s">
        <v>5</v>
      </c>
      <c r="C87" s="5" t="s">
        <v>93</v>
      </c>
      <c r="D87" s="5" t="s">
        <v>97</v>
      </c>
      <c r="E87" s="5" t="s">
        <v>24</v>
      </c>
      <c r="F87" s="8">
        <f t="shared" si="28"/>
        <v>19.065000000000001</v>
      </c>
      <c r="G87" s="9">
        <v>19065</v>
      </c>
      <c r="H87" s="31">
        <f t="shared" si="26"/>
        <v>19.065000000000001</v>
      </c>
      <c r="I87" s="32">
        <v>19065</v>
      </c>
      <c r="J87" s="31">
        <f t="shared" si="27"/>
        <v>100</v>
      </c>
      <c r="K87" s="3"/>
    </row>
    <row r="88" spans="1:11" ht="31.2" outlineLevel="4" x14ac:dyDescent="0.3">
      <c r="A88" s="12" t="s">
        <v>98</v>
      </c>
      <c r="B88" s="5" t="s">
        <v>5</v>
      </c>
      <c r="C88" s="5" t="s">
        <v>93</v>
      </c>
      <c r="D88" s="5" t="s">
        <v>99</v>
      </c>
      <c r="E88" s="5" t="s">
        <v>8</v>
      </c>
      <c r="F88" s="8">
        <f t="shared" si="28"/>
        <v>325.82929999999999</v>
      </c>
      <c r="G88" s="9">
        <f>G89</f>
        <v>325829.3</v>
      </c>
      <c r="H88" s="31">
        <f t="shared" si="26"/>
        <v>302.64127000000002</v>
      </c>
      <c r="I88" s="32">
        <f t="shared" ref="I88" si="33">I89</f>
        <v>302641.27</v>
      </c>
      <c r="J88" s="31">
        <f t="shared" si="27"/>
        <v>92.883380960521364</v>
      </c>
      <c r="K88" s="3"/>
    </row>
    <row r="89" spans="1:11" ht="31.2" outlineLevel="5" x14ac:dyDescent="0.3">
      <c r="A89" s="12" t="s">
        <v>23</v>
      </c>
      <c r="B89" s="5" t="s">
        <v>5</v>
      </c>
      <c r="C89" s="5" t="s">
        <v>93</v>
      </c>
      <c r="D89" s="5" t="s">
        <v>99</v>
      </c>
      <c r="E89" s="5" t="s">
        <v>24</v>
      </c>
      <c r="F89" s="8">
        <f t="shared" si="28"/>
        <v>325.82929999999999</v>
      </c>
      <c r="G89" s="9">
        <v>325829.3</v>
      </c>
      <c r="H89" s="31">
        <f t="shared" si="26"/>
        <v>302.64127000000002</v>
      </c>
      <c r="I89" s="32">
        <v>302641.27</v>
      </c>
      <c r="J89" s="31">
        <f t="shared" si="27"/>
        <v>92.883380960521364</v>
      </c>
      <c r="K89" s="3"/>
    </row>
    <row r="90" spans="1:11" ht="31.2" outlineLevel="4" x14ac:dyDescent="0.3">
      <c r="A90" s="12" t="s">
        <v>100</v>
      </c>
      <c r="B90" s="5" t="s">
        <v>5</v>
      </c>
      <c r="C90" s="5" t="s">
        <v>93</v>
      </c>
      <c r="D90" s="5" t="s">
        <v>101</v>
      </c>
      <c r="E90" s="5" t="s">
        <v>8</v>
      </c>
      <c r="F90" s="8">
        <f t="shared" si="28"/>
        <v>200</v>
      </c>
      <c r="G90" s="9">
        <f>G91</f>
        <v>200000</v>
      </c>
      <c r="H90" s="31">
        <f t="shared" si="26"/>
        <v>150</v>
      </c>
      <c r="I90" s="32">
        <f t="shared" ref="I90" si="34">I91</f>
        <v>150000</v>
      </c>
      <c r="J90" s="31">
        <f t="shared" si="27"/>
        <v>75</v>
      </c>
      <c r="K90" s="3"/>
    </row>
    <row r="91" spans="1:11" ht="31.2" outlineLevel="5" x14ac:dyDescent="0.3">
      <c r="A91" s="12" t="s">
        <v>23</v>
      </c>
      <c r="B91" s="5" t="s">
        <v>5</v>
      </c>
      <c r="C91" s="5" t="s">
        <v>93</v>
      </c>
      <c r="D91" s="5" t="s">
        <v>101</v>
      </c>
      <c r="E91" s="5" t="s">
        <v>24</v>
      </c>
      <c r="F91" s="8">
        <f t="shared" si="28"/>
        <v>200</v>
      </c>
      <c r="G91" s="9">
        <v>200000</v>
      </c>
      <c r="H91" s="31">
        <f t="shared" si="26"/>
        <v>150</v>
      </c>
      <c r="I91" s="32">
        <v>150000</v>
      </c>
      <c r="J91" s="31">
        <f t="shared" si="27"/>
        <v>75</v>
      </c>
      <c r="K91" s="3"/>
    </row>
    <row r="92" spans="1:11" ht="46.8" outlineLevel="4" x14ac:dyDescent="0.3">
      <c r="A92" s="12" t="s">
        <v>102</v>
      </c>
      <c r="B92" s="5" t="s">
        <v>5</v>
      </c>
      <c r="C92" s="5" t="s">
        <v>93</v>
      </c>
      <c r="D92" s="5" t="s">
        <v>103</v>
      </c>
      <c r="E92" s="5" t="s">
        <v>8</v>
      </c>
      <c r="F92" s="8">
        <f t="shared" si="28"/>
        <v>485.90899999999999</v>
      </c>
      <c r="G92" s="9">
        <f>G93</f>
        <v>485909</v>
      </c>
      <c r="H92" s="31">
        <f t="shared" si="26"/>
        <v>485.90899999999999</v>
      </c>
      <c r="I92" s="32">
        <f t="shared" ref="I92" si="35">I93</f>
        <v>485909</v>
      </c>
      <c r="J92" s="31">
        <f t="shared" si="27"/>
        <v>100</v>
      </c>
      <c r="K92" s="3"/>
    </row>
    <row r="93" spans="1:11" ht="31.2" outlineLevel="5" x14ac:dyDescent="0.3">
      <c r="A93" s="12" t="s">
        <v>23</v>
      </c>
      <c r="B93" s="5" t="s">
        <v>5</v>
      </c>
      <c r="C93" s="5" t="s">
        <v>93</v>
      </c>
      <c r="D93" s="5" t="s">
        <v>103</v>
      </c>
      <c r="E93" s="5" t="s">
        <v>24</v>
      </c>
      <c r="F93" s="8">
        <f t="shared" si="28"/>
        <v>485.90899999999999</v>
      </c>
      <c r="G93" s="9">
        <v>485909</v>
      </c>
      <c r="H93" s="31">
        <f t="shared" si="26"/>
        <v>485.90899999999999</v>
      </c>
      <c r="I93" s="32">
        <v>485909</v>
      </c>
      <c r="J93" s="31">
        <f t="shared" si="27"/>
        <v>100</v>
      </c>
      <c r="K93" s="3"/>
    </row>
    <row r="94" spans="1:11" ht="62.4" hidden="1" outlineLevel="3" x14ac:dyDescent="0.3">
      <c r="A94" s="12" t="s">
        <v>104</v>
      </c>
      <c r="B94" s="5" t="s">
        <v>5</v>
      </c>
      <c r="C94" s="5" t="s">
        <v>93</v>
      </c>
      <c r="D94" s="5" t="s">
        <v>105</v>
      </c>
      <c r="E94" s="5" t="s">
        <v>8</v>
      </c>
      <c r="F94" s="8">
        <f t="shared" si="28"/>
        <v>0</v>
      </c>
      <c r="G94" s="9">
        <v>0</v>
      </c>
      <c r="H94" s="31">
        <f t="shared" si="26"/>
        <v>0</v>
      </c>
      <c r="I94" s="32">
        <v>0</v>
      </c>
      <c r="J94" s="31" t="e">
        <f t="shared" si="27"/>
        <v>#DIV/0!</v>
      </c>
      <c r="K94" s="3"/>
    </row>
    <row r="95" spans="1:11" ht="31.2" hidden="1" outlineLevel="4" x14ac:dyDescent="0.3">
      <c r="A95" s="12" t="s">
        <v>106</v>
      </c>
      <c r="B95" s="5" t="s">
        <v>5</v>
      </c>
      <c r="C95" s="5" t="s">
        <v>93</v>
      </c>
      <c r="D95" s="5" t="s">
        <v>107</v>
      </c>
      <c r="E95" s="5" t="s">
        <v>8</v>
      </c>
      <c r="F95" s="8">
        <f t="shared" si="28"/>
        <v>0</v>
      </c>
      <c r="G95" s="9">
        <v>0</v>
      </c>
      <c r="H95" s="31">
        <f t="shared" si="26"/>
        <v>0</v>
      </c>
      <c r="I95" s="32">
        <v>0</v>
      </c>
      <c r="J95" s="31" t="e">
        <f t="shared" si="27"/>
        <v>#DIV/0!</v>
      </c>
      <c r="K95" s="3"/>
    </row>
    <row r="96" spans="1:11" ht="31.2" hidden="1" outlineLevel="5" x14ac:dyDescent="0.3">
      <c r="A96" s="12" t="s">
        <v>23</v>
      </c>
      <c r="B96" s="5" t="s">
        <v>5</v>
      </c>
      <c r="C96" s="5" t="s">
        <v>93</v>
      </c>
      <c r="D96" s="5" t="s">
        <v>107</v>
      </c>
      <c r="E96" s="5" t="s">
        <v>24</v>
      </c>
      <c r="F96" s="8">
        <f t="shared" si="28"/>
        <v>0</v>
      </c>
      <c r="G96" s="9">
        <v>0</v>
      </c>
      <c r="H96" s="31">
        <f t="shared" si="26"/>
        <v>0</v>
      </c>
      <c r="I96" s="32">
        <v>0</v>
      </c>
      <c r="J96" s="31" t="e">
        <f t="shared" si="27"/>
        <v>#DIV/0!</v>
      </c>
      <c r="K96" s="3"/>
    </row>
    <row r="97" spans="1:11" ht="31.2" hidden="1" outlineLevel="4" x14ac:dyDescent="0.3">
      <c r="A97" s="12" t="s">
        <v>108</v>
      </c>
      <c r="B97" s="5" t="s">
        <v>5</v>
      </c>
      <c r="C97" s="5" t="s">
        <v>93</v>
      </c>
      <c r="D97" s="5" t="s">
        <v>109</v>
      </c>
      <c r="E97" s="5" t="s">
        <v>8</v>
      </c>
      <c r="F97" s="8">
        <f t="shared" si="28"/>
        <v>0</v>
      </c>
      <c r="G97" s="9">
        <v>0</v>
      </c>
      <c r="H97" s="31">
        <f t="shared" si="26"/>
        <v>0</v>
      </c>
      <c r="I97" s="32">
        <v>0</v>
      </c>
      <c r="J97" s="31" t="e">
        <f t="shared" si="27"/>
        <v>#DIV/0!</v>
      </c>
      <c r="K97" s="3"/>
    </row>
    <row r="98" spans="1:11" ht="31.2" hidden="1" outlineLevel="5" x14ac:dyDescent="0.3">
      <c r="A98" s="12" t="s">
        <v>23</v>
      </c>
      <c r="B98" s="5" t="s">
        <v>5</v>
      </c>
      <c r="C98" s="5" t="s">
        <v>93</v>
      </c>
      <c r="D98" s="5" t="s">
        <v>109</v>
      </c>
      <c r="E98" s="5" t="s">
        <v>24</v>
      </c>
      <c r="F98" s="8">
        <f t="shared" si="28"/>
        <v>0</v>
      </c>
      <c r="G98" s="9">
        <v>0</v>
      </c>
      <c r="H98" s="31">
        <f t="shared" si="26"/>
        <v>0</v>
      </c>
      <c r="I98" s="32">
        <v>0</v>
      </c>
      <c r="J98" s="31" t="e">
        <f t="shared" si="27"/>
        <v>#DIV/0!</v>
      </c>
      <c r="K98" s="3"/>
    </row>
    <row r="99" spans="1:11" ht="46.8" outlineLevel="3" collapsed="1" x14ac:dyDescent="0.3">
      <c r="A99" s="12" t="s">
        <v>110</v>
      </c>
      <c r="B99" s="5" t="s">
        <v>5</v>
      </c>
      <c r="C99" s="5" t="s">
        <v>93</v>
      </c>
      <c r="D99" s="5" t="s">
        <v>111</v>
      </c>
      <c r="E99" s="5" t="s">
        <v>8</v>
      </c>
      <c r="F99" s="8">
        <f t="shared" si="28"/>
        <v>249.6</v>
      </c>
      <c r="G99" s="9">
        <f>G102</f>
        <v>249600</v>
      </c>
      <c r="H99" s="31">
        <f t="shared" si="26"/>
        <v>0</v>
      </c>
      <c r="I99" s="32">
        <f t="shared" ref="I99" si="36">I102</f>
        <v>0</v>
      </c>
      <c r="J99" s="31">
        <f t="shared" si="27"/>
        <v>0</v>
      </c>
      <c r="K99" s="3"/>
    </row>
    <row r="100" spans="1:11" ht="46.8" hidden="1" outlineLevel="4" x14ac:dyDescent="0.3">
      <c r="A100" s="12" t="s">
        <v>112</v>
      </c>
      <c r="B100" s="5" t="s">
        <v>5</v>
      </c>
      <c r="C100" s="5" t="s">
        <v>93</v>
      </c>
      <c r="D100" s="5" t="s">
        <v>113</v>
      </c>
      <c r="E100" s="5" t="s">
        <v>8</v>
      </c>
      <c r="F100" s="8">
        <f t="shared" si="28"/>
        <v>0</v>
      </c>
      <c r="G100" s="9">
        <v>0</v>
      </c>
      <c r="H100" s="31">
        <f t="shared" si="26"/>
        <v>0</v>
      </c>
      <c r="I100" s="32">
        <v>0</v>
      </c>
      <c r="J100" s="31" t="e">
        <f t="shared" si="27"/>
        <v>#DIV/0!</v>
      </c>
      <c r="K100" s="3"/>
    </row>
    <row r="101" spans="1:11" ht="31.2" hidden="1" outlineLevel="5" x14ac:dyDescent="0.3">
      <c r="A101" s="12" t="s">
        <v>23</v>
      </c>
      <c r="B101" s="5" t="s">
        <v>5</v>
      </c>
      <c r="C101" s="5" t="s">
        <v>93</v>
      </c>
      <c r="D101" s="5" t="s">
        <v>113</v>
      </c>
      <c r="E101" s="5" t="s">
        <v>24</v>
      </c>
      <c r="F101" s="8">
        <f t="shared" si="28"/>
        <v>0</v>
      </c>
      <c r="G101" s="9">
        <v>0</v>
      </c>
      <c r="H101" s="31">
        <f t="shared" si="26"/>
        <v>0</v>
      </c>
      <c r="I101" s="32">
        <v>0</v>
      </c>
      <c r="J101" s="31" t="e">
        <f t="shared" si="27"/>
        <v>#DIV/0!</v>
      </c>
      <c r="K101" s="3"/>
    </row>
    <row r="102" spans="1:11" ht="31.2" outlineLevel="4" collapsed="1" x14ac:dyDescent="0.3">
      <c r="A102" s="12" t="s">
        <v>114</v>
      </c>
      <c r="B102" s="5" t="s">
        <v>5</v>
      </c>
      <c r="C102" s="5" t="s">
        <v>93</v>
      </c>
      <c r="D102" s="5" t="s">
        <v>115</v>
      </c>
      <c r="E102" s="5" t="s">
        <v>8</v>
      </c>
      <c r="F102" s="8">
        <f t="shared" si="28"/>
        <v>249.6</v>
      </c>
      <c r="G102" s="9">
        <f>G103</f>
        <v>249600</v>
      </c>
      <c r="H102" s="31">
        <f t="shared" si="26"/>
        <v>0</v>
      </c>
      <c r="I102" s="32">
        <f t="shared" ref="I102" si="37">I103</f>
        <v>0</v>
      </c>
      <c r="J102" s="31">
        <f t="shared" si="27"/>
        <v>0</v>
      </c>
      <c r="K102" s="3"/>
    </row>
    <row r="103" spans="1:11" ht="31.2" outlineLevel="5" x14ac:dyDescent="0.3">
      <c r="A103" s="12" t="s">
        <v>23</v>
      </c>
      <c r="B103" s="5" t="s">
        <v>5</v>
      </c>
      <c r="C103" s="5" t="s">
        <v>93</v>
      </c>
      <c r="D103" s="5" t="s">
        <v>115</v>
      </c>
      <c r="E103" s="5" t="s">
        <v>24</v>
      </c>
      <c r="F103" s="8">
        <f t="shared" si="28"/>
        <v>249.6</v>
      </c>
      <c r="G103" s="9">
        <v>249600</v>
      </c>
      <c r="H103" s="31">
        <f t="shared" si="26"/>
        <v>0</v>
      </c>
      <c r="I103" s="32">
        <v>0</v>
      </c>
      <c r="J103" s="31">
        <f t="shared" si="27"/>
        <v>0</v>
      </c>
      <c r="K103" s="3"/>
    </row>
    <row r="104" spans="1:11" hidden="1" outlineLevel="1" x14ac:dyDescent="0.3">
      <c r="A104" s="15" t="s">
        <v>116</v>
      </c>
      <c r="B104" s="7" t="s">
        <v>5</v>
      </c>
      <c r="C104" s="7" t="s">
        <v>117</v>
      </c>
      <c r="D104" s="7" t="s">
        <v>7</v>
      </c>
      <c r="E104" s="7" t="s">
        <v>8</v>
      </c>
      <c r="F104" s="8">
        <f t="shared" si="28"/>
        <v>0</v>
      </c>
      <c r="G104" s="9">
        <f>G105</f>
        <v>0</v>
      </c>
      <c r="H104" s="31">
        <f t="shared" si="26"/>
        <v>0</v>
      </c>
      <c r="I104" s="32">
        <f t="shared" ref="I104:I107" si="38">I105</f>
        <v>0</v>
      </c>
      <c r="J104" s="31" t="e">
        <f t="shared" si="27"/>
        <v>#DIV/0!</v>
      </c>
      <c r="K104" s="3"/>
    </row>
    <row r="105" spans="1:11" ht="31.2" hidden="1" outlineLevel="2" x14ac:dyDescent="0.3">
      <c r="A105" s="12" t="s">
        <v>118</v>
      </c>
      <c r="B105" s="5" t="s">
        <v>5</v>
      </c>
      <c r="C105" s="5" t="s">
        <v>119</v>
      </c>
      <c r="D105" s="5" t="s">
        <v>7</v>
      </c>
      <c r="E105" s="5" t="s">
        <v>8</v>
      </c>
      <c r="F105" s="8">
        <f t="shared" si="28"/>
        <v>0</v>
      </c>
      <c r="G105" s="9"/>
      <c r="H105" s="31">
        <f t="shared" si="26"/>
        <v>0</v>
      </c>
      <c r="I105" s="32">
        <f t="shared" si="38"/>
        <v>0</v>
      </c>
      <c r="J105" s="31" t="e">
        <f t="shared" si="27"/>
        <v>#DIV/0!</v>
      </c>
      <c r="K105" s="3"/>
    </row>
    <row r="106" spans="1:11" ht="78" hidden="1" outlineLevel="3" x14ac:dyDescent="0.3">
      <c r="A106" s="12" t="s">
        <v>13</v>
      </c>
      <c r="B106" s="5" t="s">
        <v>5</v>
      </c>
      <c r="C106" s="5" t="s">
        <v>119</v>
      </c>
      <c r="D106" s="5" t="s">
        <v>14</v>
      </c>
      <c r="E106" s="5" t="s">
        <v>8</v>
      </c>
      <c r="F106" s="8">
        <f t="shared" si="28"/>
        <v>0</v>
      </c>
      <c r="G106" s="9"/>
      <c r="H106" s="31">
        <f t="shared" si="26"/>
        <v>0</v>
      </c>
      <c r="I106" s="32">
        <f t="shared" si="38"/>
        <v>0</v>
      </c>
      <c r="J106" s="31">
        <v>0</v>
      </c>
      <c r="K106" s="3"/>
    </row>
    <row r="107" spans="1:11" ht="46.8" hidden="1" outlineLevel="4" x14ac:dyDescent="0.3">
      <c r="A107" s="12" t="s">
        <v>120</v>
      </c>
      <c r="B107" s="5" t="s">
        <v>5</v>
      </c>
      <c r="C107" s="5" t="s">
        <v>119</v>
      </c>
      <c r="D107" s="5" t="s">
        <v>121</v>
      </c>
      <c r="E107" s="5" t="s">
        <v>8</v>
      </c>
      <c r="F107" s="8">
        <f t="shared" si="28"/>
        <v>0</v>
      </c>
      <c r="G107" s="9"/>
      <c r="H107" s="31">
        <f t="shared" si="26"/>
        <v>0</v>
      </c>
      <c r="I107" s="32">
        <f t="shared" si="38"/>
        <v>0</v>
      </c>
      <c r="J107" s="31">
        <v>0</v>
      </c>
      <c r="K107" s="3"/>
    </row>
    <row r="108" spans="1:11" ht="31.2" hidden="1" outlineLevel="5" x14ac:dyDescent="0.3">
      <c r="A108" s="12" t="s">
        <v>23</v>
      </c>
      <c r="B108" s="5" t="s">
        <v>5</v>
      </c>
      <c r="C108" s="5" t="s">
        <v>119</v>
      </c>
      <c r="D108" s="5" t="s">
        <v>121</v>
      </c>
      <c r="E108" s="5" t="s">
        <v>24</v>
      </c>
      <c r="F108" s="8">
        <f t="shared" si="28"/>
        <v>0</v>
      </c>
      <c r="G108" s="9"/>
      <c r="H108" s="31">
        <f t="shared" si="26"/>
        <v>0</v>
      </c>
      <c r="I108" s="32">
        <v>0</v>
      </c>
      <c r="J108" s="31">
        <v>0</v>
      </c>
      <c r="K108" s="3"/>
    </row>
    <row r="109" spans="1:11" outlineLevel="1" collapsed="1" x14ac:dyDescent="0.3">
      <c r="A109" s="15" t="s">
        <v>122</v>
      </c>
      <c r="B109" s="7" t="s">
        <v>5</v>
      </c>
      <c r="C109" s="7" t="s">
        <v>123</v>
      </c>
      <c r="D109" s="7" t="s">
        <v>7</v>
      </c>
      <c r="E109" s="7" t="s">
        <v>8</v>
      </c>
      <c r="F109" s="8">
        <f t="shared" si="28"/>
        <v>1727.2616599999999</v>
      </c>
      <c r="G109" s="8">
        <f t="shared" ref="G109:H110" si="39">G110</f>
        <v>1727261.66</v>
      </c>
      <c r="H109" s="31">
        <f t="shared" si="26"/>
        <v>1645.3199500000001</v>
      </c>
      <c r="I109" s="32">
        <f t="shared" ref="I109:I111" si="40">I110</f>
        <v>1645319.95</v>
      </c>
      <c r="J109" s="31">
        <f t="shared" si="27"/>
        <v>95.255975866447486</v>
      </c>
      <c r="K109" s="3"/>
    </row>
    <row r="110" spans="1:11" outlineLevel="2" x14ac:dyDescent="0.3">
      <c r="A110" s="12" t="s">
        <v>124</v>
      </c>
      <c r="B110" s="5" t="s">
        <v>5</v>
      </c>
      <c r="C110" s="5" t="s">
        <v>125</v>
      </c>
      <c r="D110" s="5" t="s">
        <v>7</v>
      </c>
      <c r="E110" s="5" t="s">
        <v>8</v>
      </c>
      <c r="F110" s="8">
        <f t="shared" si="28"/>
        <v>1727.2616599999999</v>
      </c>
      <c r="G110" s="6">
        <f t="shared" si="39"/>
        <v>1727261.66</v>
      </c>
      <c r="H110" s="31">
        <f t="shared" si="26"/>
        <v>1645.3199500000001</v>
      </c>
      <c r="I110" s="32">
        <f t="shared" si="40"/>
        <v>1645319.95</v>
      </c>
      <c r="J110" s="31">
        <f t="shared" si="27"/>
        <v>95.255975866447486</v>
      </c>
      <c r="K110" s="3"/>
    </row>
    <row r="111" spans="1:11" ht="62.4" outlineLevel="3" x14ac:dyDescent="0.3">
      <c r="A111" s="12" t="s">
        <v>126</v>
      </c>
      <c r="B111" s="5" t="s">
        <v>5</v>
      </c>
      <c r="C111" s="5" t="s">
        <v>125</v>
      </c>
      <c r="D111" s="5" t="s">
        <v>127</v>
      </c>
      <c r="E111" s="5" t="s">
        <v>8</v>
      </c>
      <c r="F111" s="8">
        <f t="shared" si="28"/>
        <v>1727.2616599999999</v>
      </c>
      <c r="G111" s="6">
        <f t="shared" ref="G111:H111" si="41">G112</f>
        <v>1727261.66</v>
      </c>
      <c r="H111" s="31">
        <f t="shared" si="26"/>
        <v>1645.3199500000001</v>
      </c>
      <c r="I111" s="32">
        <f t="shared" si="40"/>
        <v>1645319.95</v>
      </c>
      <c r="J111" s="31">
        <f t="shared" si="27"/>
        <v>95.255975866447486</v>
      </c>
      <c r="K111" s="3"/>
    </row>
    <row r="112" spans="1:11" outlineLevel="4" x14ac:dyDescent="0.3">
      <c r="A112" s="12" t="s">
        <v>128</v>
      </c>
      <c r="B112" s="5" t="s">
        <v>5</v>
      </c>
      <c r="C112" s="5" t="s">
        <v>125</v>
      </c>
      <c r="D112" s="5" t="s">
        <v>129</v>
      </c>
      <c r="E112" s="5" t="s">
        <v>8</v>
      </c>
      <c r="F112" s="8">
        <f t="shared" si="28"/>
        <v>1727.2616599999999</v>
      </c>
      <c r="G112" s="6">
        <f t="shared" ref="G112:H112" si="42">G113+G114</f>
        <v>1727261.66</v>
      </c>
      <c r="H112" s="31">
        <f t="shared" si="26"/>
        <v>1645.3199500000001</v>
      </c>
      <c r="I112" s="32">
        <f t="shared" ref="I112" si="43">I113+I114</f>
        <v>1645319.95</v>
      </c>
      <c r="J112" s="31">
        <f t="shared" si="27"/>
        <v>95.255975866447486</v>
      </c>
      <c r="K112" s="3"/>
    </row>
    <row r="113" spans="1:11" ht="78" outlineLevel="5" x14ac:dyDescent="0.3">
      <c r="A113" s="12" t="s">
        <v>17</v>
      </c>
      <c r="B113" s="5" t="s">
        <v>5</v>
      </c>
      <c r="C113" s="5" t="s">
        <v>125</v>
      </c>
      <c r="D113" s="5" t="s">
        <v>129</v>
      </c>
      <c r="E113" s="5" t="s">
        <v>18</v>
      </c>
      <c r="F113" s="8">
        <f t="shared" si="28"/>
        <v>1090.2496799999999</v>
      </c>
      <c r="G113" s="9">
        <v>1090249.68</v>
      </c>
      <c r="H113" s="31">
        <f t="shared" si="26"/>
        <v>1090.2496799999999</v>
      </c>
      <c r="I113" s="32">
        <v>1090249.68</v>
      </c>
      <c r="J113" s="31">
        <f t="shared" si="27"/>
        <v>100</v>
      </c>
      <c r="K113" s="3"/>
    </row>
    <row r="114" spans="1:11" ht="31.2" outlineLevel="5" x14ac:dyDescent="0.3">
      <c r="A114" s="12" t="s">
        <v>23</v>
      </c>
      <c r="B114" s="5" t="s">
        <v>5</v>
      </c>
      <c r="C114" s="5" t="s">
        <v>125</v>
      </c>
      <c r="D114" s="5" t="s">
        <v>129</v>
      </c>
      <c r="E114" s="5" t="s">
        <v>24</v>
      </c>
      <c r="F114" s="8">
        <f t="shared" si="28"/>
        <v>637.01197999999999</v>
      </c>
      <c r="G114" s="9">
        <v>637011.98</v>
      </c>
      <c r="H114" s="31">
        <f t="shared" si="26"/>
        <v>555.07027000000005</v>
      </c>
      <c r="I114" s="32">
        <v>555070.27</v>
      </c>
      <c r="J114" s="31">
        <f t="shared" si="27"/>
        <v>87.136551183856866</v>
      </c>
      <c r="K114" s="3"/>
    </row>
    <row r="115" spans="1:11" outlineLevel="1" x14ac:dyDescent="0.3">
      <c r="A115" s="15" t="s">
        <v>130</v>
      </c>
      <c r="B115" s="7" t="s">
        <v>5</v>
      </c>
      <c r="C115" s="7" t="s">
        <v>131</v>
      </c>
      <c r="D115" s="7" t="s">
        <v>7</v>
      </c>
      <c r="E115" s="7" t="s">
        <v>8</v>
      </c>
      <c r="F115" s="8">
        <f t="shared" si="28"/>
        <v>41.912999999999997</v>
      </c>
      <c r="G115" s="9">
        <f t="shared" ref="G115:H118" si="44">G116</f>
        <v>41913</v>
      </c>
      <c r="H115" s="31">
        <f t="shared" si="26"/>
        <v>41.912999999999997</v>
      </c>
      <c r="I115" s="32">
        <f t="shared" ref="I115:I118" si="45">I116</f>
        <v>41913</v>
      </c>
      <c r="J115" s="31">
        <f t="shared" si="27"/>
        <v>100</v>
      </c>
      <c r="K115" s="3"/>
    </row>
    <row r="116" spans="1:11" outlineLevel="2" x14ac:dyDescent="0.3">
      <c r="A116" s="12" t="s">
        <v>132</v>
      </c>
      <c r="B116" s="5" t="s">
        <v>5</v>
      </c>
      <c r="C116" s="5" t="s">
        <v>133</v>
      </c>
      <c r="D116" s="5" t="s">
        <v>7</v>
      </c>
      <c r="E116" s="5" t="s">
        <v>8</v>
      </c>
      <c r="F116" s="8">
        <f t="shared" si="28"/>
        <v>41.912999999999997</v>
      </c>
      <c r="G116" s="9">
        <f t="shared" si="44"/>
        <v>41913</v>
      </c>
      <c r="H116" s="31">
        <f t="shared" si="26"/>
        <v>41.912999999999997</v>
      </c>
      <c r="I116" s="32">
        <f t="shared" si="45"/>
        <v>41913</v>
      </c>
      <c r="J116" s="31">
        <f t="shared" si="27"/>
        <v>100</v>
      </c>
      <c r="K116" s="3"/>
    </row>
    <row r="117" spans="1:11" ht="78" outlineLevel="3" x14ac:dyDescent="0.3">
      <c r="A117" s="12" t="s">
        <v>13</v>
      </c>
      <c r="B117" s="5" t="s">
        <v>5</v>
      </c>
      <c r="C117" s="5" t="s">
        <v>133</v>
      </c>
      <c r="D117" s="5" t="s">
        <v>14</v>
      </c>
      <c r="E117" s="5" t="s">
        <v>8</v>
      </c>
      <c r="F117" s="8">
        <f t="shared" si="28"/>
        <v>41.912999999999997</v>
      </c>
      <c r="G117" s="9">
        <f t="shared" si="44"/>
        <v>41913</v>
      </c>
      <c r="H117" s="31">
        <f t="shared" si="26"/>
        <v>41.912999999999997</v>
      </c>
      <c r="I117" s="32">
        <f t="shared" si="45"/>
        <v>41913</v>
      </c>
      <c r="J117" s="31">
        <f t="shared" si="27"/>
        <v>100</v>
      </c>
      <c r="K117" s="3"/>
    </row>
    <row r="118" spans="1:11" ht="31.2" outlineLevel="4" x14ac:dyDescent="0.3">
      <c r="A118" s="12" t="s">
        <v>134</v>
      </c>
      <c r="B118" s="5" t="s">
        <v>5</v>
      </c>
      <c r="C118" s="5" t="s">
        <v>133</v>
      </c>
      <c r="D118" s="5" t="s">
        <v>135</v>
      </c>
      <c r="E118" s="5" t="s">
        <v>8</v>
      </c>
      <c r="F118" s="8">
        <f t="shared" si="28"/>
        <v>41.912999999999997</v>
      </c>
      <c r="G118" s="9">
        <f t="shared" si="44"/>
        <v>41913</v>
      </c>
      <c r="H118" s="31">
        <f t="shared" si="26"/>
        <v>41.912999999999997</v>
      </c>
      <c r="I118" s="32">
        <f t="shared" si="45"/>
        <v>41913</v>
      </c>
      <c r="J118" s="31">
        <f t="shared" si="27"/>
        <v>100</v>
      </c>
      <c r="K118" s="3"/>
    </row>
    <row r="119" spans="1:11" ht="31.2" outlineLevel="5" x14ac:dyDescent="0.3">
      <c r="A119" s="12" t="s">
        <v>136</v>
      </c>
      <c r="B119" s="5" t="s">
        <v>5</v>
      </c>
      <c r="C119" s="5" t="s">
        <v>133</v>
      </c>
      <c r="D119" s="5" t="s">
        <v>135</v>
      </c>
      <c r="E119" s="5" t="s">
        <v>137</v>
      </c>
      <c r="F119" s="8">
        <f t="shared" si="28"/>
        <v>41.912999999999997</v>
      </c>
      <c r="G119" s="9">
        <v>41913</v>
      </c>
      <c r="H119" s="31">
        <f t="shared" si="26"/>
        <v>41.912999999999997</v>
      </c>
      <c r="I119" s="32">
        <v>41913</v>
      </c>
      <c r="J119" s="31">
        <f t="shared" si="27"/>
        <v>100</v>
      </c>
      <c r="K119" s="3"/>
    </row>
    <row r="120" spans="1:11" outlineLevel="1" x14ac:dyDescent="0.3">
      <c r="A120" s="15" t="s">
        <v>138</v>
      </c>
      <c r="B120" s="7" t="s">
        <v>5</v>
      </c>
      <c r="C120" s="7" t="s">
        <v>139</v>
      </c>
      <c r="D120" s="7" t="s">
        <v>7</v>
      </c>
      <c r="E120" s="7" t="s">
        <v>8</v>
      </c>
      <c r="F120" s="8">
        <f t="shared" si="28"/>
        <v>3.8</v>
      </c>
      <c r="G120" s="9">
        <f>G121</f>
        <v>3800</v>
      </c>
      <c r="H120" s="31">
        <f t="shared" si="26"/>
        <v>3.8</v>
      </c>
      <c r="I120" s="32">
        <f t="shared" ref="I120:I123" si="46">I121</f>
        <v>3800</v>
      </c>
      <c r="J120" s="31">
        <f t="shared" si="27"/>
        <v>100</v>
      </c>
      <c r="K120" s="3"/>
    </row>
    <row r="121" spans="1:11" outlineLevel="2" x14ac:dyDescent="0.3">
      <c r="A121" s="12" t="s">
        <v>140</v>
      </c>
      <c r="B121" s="5" t="s">
        <v>5</v>
      </c>
      <c r="C121" s="5" t="s">
        <v>141</v>
      </c>
      <c r="D121" s="5" t="s">
        <v>7</v>
      </c>
      <c r="E121" s="5" t="s">
        <v>8</v>
      </c>
      <c r="F121" s="8">
        <f t="shared" si="28"/>
        <v>3.8</v>
      </c>
      <c r="G121" s="9">
        <f>G122</f>
        <v>3800</v>
      </c>
      <c r="H121" s="31">
        <f t="shared" si="26"/>
        <v>3.8</v>
      </c>
      <c r="I121" s="32">
        <f t="shared" si="46"/>
        <v>3800</v>
      </c>
      <c r="J121" s="31">
        <f t="shared" si="27"/>
        <v>100</v>
      </c>
      <c r="K121" s="3"/>
    </row>
    <row r="122" spans="1:11" ht="46.8" outlineLevel="3" x14ac:dyDescent="0.3">
      <c r="A122" s="12" t="s">
        <v>142</v>
      </c>
      <c r="B122" s="5" t="s">
        <v>5</v>
      </c>
      <c r="C122" s="5" t="s">
        <v>141</v>
      </c>
      <c r="D122" s="5" t="s">
        <v>143</v>
      </c>
      <c r="E122" s="5" t="s">
        <v>8</v>
      </c>
      <c r="F122" s="8">
        <f t="shared" si="28"/>
        <v>3.8</v>
      </c>
      <c r="G122" s="9">
        <f>G123</f>
        <v>3800</v>
      </c>
      <c r="H122" s="31">
        <f t="shared" si="26"/>
        <v>3.8</v>
      </c>
      <c r="I122" s="32">
        <f t="shared" si="46"/>
        <v>3800</v>
      </c>
      <c r="J122" s="31">
        <f t="shared" si="27"/>
        <v>100</v>
      </c>
      <c r="K122" s="3"/>
    </row>
    <row r="123" spans="1:11" ht="31.2" outlineLevel="4" x14ac:dyDescent="0.3">
      <c r="A123" s="12" t="s">
        <v>144</v>
      </c>
      <c r="B123" s="5" t="s">
        <v>5</v>
      </c>
      <c r="C123" s="5" t="s">
        <v>141</v>
      </c>
      <c r="D123" s="5" t="s">
        <v>145</v>
      </c>
      <c r="E123" s="5" t="s">
        <v>8</v>
      </c>
      <c r="F123" s="8">
        <f t="shared" si="28"/>
        <v>3.8</v>
      </c>
      <c r="G123" s="9">
        <f>G124</f>
        <v>3800</v>
      </c>
      <c r="H123" s="31">
        <f t="shared" si="26"/>
        <v>3.8</v>
      </c>
      <c r="I123" s="32">
        <f t="shared" si="46"/>
        <v>3800</v>
      </c>
      <c r="J123" s="31">
        <f t="shared" si="27"/>
        <v>100</v>
      </c>
      <c r="K123" s="3"/>
    </row>
    <row r="124" spans="1:11" ht="31.2" outlineLevel="4" x14ac:dyDescent="0.3">
      <c r="A124" s="12" t="s">
        <v>23</v>
      </c>
      <c r="B124" s="5">
        <v>981</v>
      </c>
      <c r="C124" s="5">
        <v>1102</v>
      </c>
      <c r="D124" s="5">
        <v>1000004010</v>
      </c>
      <c r="E124" s="5">
        <v>200</v>
      </c>
      <c r="F124" s="8">
        <f t="shared" si="28"/>
        <v>3.8</v>
      </c>
      <c r="G124" s="9">
        <v>3800</v>
      </c>
      <c r="H124" s="31">
        <f t="shared" si="26"/>
        <v>3.8</v>
      </c>
      <c r="I124" s="32">
        <v>3800</v>
      </c>
      <c r="J124" s="31">
        <f t="shared" si="27"/>
        <v>100</v>
      </c>
      <c r="K124" s="3"/>
    </row>
    <row r="125" spans="1:11" ht="31.2" hidden="1" outlineLevel="5" x14ac:dyDescent="0.3">
      <c r="A125" s="16" t="s">
        <v>136</v>
      </c>
      <c r="B125" s="17" t="s">
        <v>5</v>
      </c>
      <c r="C125" s="17" t="s">
        <v>141</v>
      </c>
      <c r="D125" s="17" t="s">
        <v>145</v>
      </c>
      <c r="E125" s="17" t="s">
        <v>137</v>
      </c>
      <c r="F125" s="8">
        <f t="shared" si="28"/>
        <v>0</v>
      </c>
      <c r="G125" s="9">
        <v>0</v>
      </c>
      <c r="H125" s="31">
        <f t="shared" si="26"/>
        <v>0</v>
      </c>
      <c r="I125" s="32">
        <v>0</v>
      </c>
      <c r="J125" s="31" t="e">
        <f t="shared" si="27"/>
        <v>#DIV/0!</v>
      </c>
      <c r="K125" s="3"/>
    </row>
    <row r="126" spans="1:11" ht="18.75" customHeight="1" collapsed="1" x14ac:dyDescent="0.3">
      <c r="A126" s="35" t="s">
        <v>146</v>
      </c>
      <c r="B126" s="36"/>
      <c r="C126" s="36"/>
      <c r="D126" s="36"/>
      <c r="E126" s="36"/>
      <c r="F126" s="8">
        <f t="shared" si="28"/>
        <v>22987.072270000001</v>
      </c>
      <c r="G126" s="10">
        <v>22987072.27</v>
      </c>
      <c r="H126" s="31">
        <f t="shared" si="26"/>
        <v>22350.455080000003</v>
      </c>
      <c r="I126" s="33">
        <f>I120+I115+I109+I104+I73+I50+I45+I39+I12+299599.99</f>
        <v>22350455.080000002</v>
      </c>
      <c r="J126" s="34"/>
      <c r="K126" s="3"/>
    </row>
    <row r="127" spans="1:11" ht="12.75" customHeight="1" x14ac:dyDescent="0.3">
      <c r="A127" s="13"/>
      <c r="B127" s="3"/>
      <c r="C127" s="3"/>
      <c r="D127" s="3"/>
      <c r="E127" s="3"/>
      <c r="F127" s="3"/>
      <c r="G127" s="3"/>
      <c r="H127" s="27"/>
      <c r="I127" s="3"/>
      <c r="J127" s="27"/>
      <c r="K127" s="3"/>
    </row>
    <row r="128" spans="1:11" ht="25.65" customHeight="1" x14ac:dyDescent="0.3">
      <c r="A128" s="37"/>
      <c r="B128" s="38"/>
      <c r="C128" s="38"/>
      <c r="D128" s="38"/>
      <c r="E128" s="38"/>
      <c r="F128" s="38"/>
      <c r="G128" s="38"/>
      <c r="H128" s="28"/>
      <c r="I128" s="21"/>
      <c r="J128" s="28"/>
      <c r="K128" s="3"/>
    </row>
  </sheetData>
  <mergeCells count="8">
    <mergeCell ref="A126:E126"/>
    <mergeCell ref="A128:G128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7"/>
  <sheetViews>
    <sheetView showGridLines="0" zoomScaleSheetLayoutView="100" workbookViewId="0">
      <selection activeCell="H12" sqref="H12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29" customWidth="1"/>
    <col min="9" max="9" width="11.6640625" style="2" hidden="1" customWidth="1"/>
    <col min="10" max="10" width="11.6640625" style="29" customWidth="1"/>
    <col min="11" max="11" width="9.109375" style="2" customWidth="1"/>
    <col min="12" max="16384" width="9.109375" style="1"/>
  </cols>
  <sheetData>
    <row r="1" spans="1:14" ht="14.4" x14ac:dyDescent="0.3">
      <c r="A1" s="22"/>
      <c r="B1" s="22"/>
      <c r="C1" s="22"/>
      <c r="D1" s="22"/>
      <c r="E1" s="22"/>
      <c r="F1" s="40" t="s">
        <v>152</v>
      </c>
      <c r="G1" s="40"/>
      <c r="H1" s="40"/>
      <c r="I1" s="40"/>
      <c r="J1" s="40"/>
      <c r="K1" s="40"/>
      <c r="L1" s="40"/>
      <c r="M1" s="40"/>
      <c r="N1" s="40"/>
    </row>
    <row r="2" spans="1:14" ht="16.8" x14ac:dyDescent="0.3">
      <c r="A2" s="23"/>
      <c r="B2" s="23"/>
      <c r="C2" s="23"/>
      <c r="D2" s="22"/>
      <c r="E2" s="22"/>
      <c r="F2" s="40" t="s">
        <v>153</v>
      </c>
      <c r="G2" s="40"/>
      <c r="H2" s="40"/>
      <c r="I2" s="40"/>
      <c r="J2" s="40"/>
      <c r="K2" s="40"/>
      <c r="L2" s="40"/>
      <c r="M2" s="40"/>
      <c r="N2" s="40"/>
    </row>
    <row r="3" spans="1:14" ht="14.4" x14ac:dyDescent="0.3">
      <c r="A3" s="22"/>
      <c r="B3" s="22"/>
      <c r="C3" s="22"/>
      <c r="D3" s="22"/>
      <c r="E3" s="22"/>
      <c r="F3" s="40" t="s">
        <v>154</v>
      </c>
      <c r="G3" s="40"/>
      <c r="H3" s="40"/>
      <c r="I3" s="40"/>
      <c r="J3" s="40"/>
      <c r="K3" s="40"/>
      <c r="L3" s="40"/>
      <c r="M3" s="40"/>
      <c r="N3" s="40"/>
    </row>
    <row r="4" spans="1:14" ht="14.4" x14ac:dyDescent="0.3">
      <c r="A4" s="24"/>
      <c r="B4" s="24"/>
      <c r="C4" s="24"/>
      <c r="D4" s="22"/>
      <c r="E4" s="22"/>
      <c r="F4" s="40" t="s">
        <v>164</v>
      </c>
      <c r="G4" s="40"/>
      <c r="H4" s="40"/>
      <c r="I4" s="40"/>
      <c r="J4" s="40"/>
      <c r="K4" s="40"/>
      <c r="L4" s="40"/>
      <c r="M4" s="40"/>
      <c r="N4" s="40"/>
    </row>
    <row r="5" spans="1:14" ht="14.4" x14ac:dyDescent="0.3">
      <c r="A5" s="22"/>
      <c r="B5" s="22"/>
      <c r="C5" s="22"/>
      <c r="D5" s="22"/>
      <c r="E5" s="22"/>
      <c r="F5" s="22"/>
      <c r="G5" s="22"/>
      <c r="H5" s="26"/>
      <c r="I5" s="22"/>
      <c r="J5" s="26"/>
      <c r="K5" s="22"/>
      <c r="L5" s="22"/>
      <c r="M5" s="22"/>
      <c r="N5" s="22"/>
    </row>
    <row r="6" spans="1:14" x14ac:dyDescent="0.3">
      <c r="A6" s="42" t="s">
        <v>155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x14ac:dyDescent="0.3">
      <c r="A7" s="41" t="s">
        <v>162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17.25" customHeight="1" x14ac:dyDescent="0.3">
      <c r="A8" s="41" t="s">
        <v>156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4" ht="63.75" customHeight="1" x14ac:dyDescent="0.3">
      <c r="A9" s="11" t="s">
        <v>147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157</v>
      </c>
      <c r="G9" s="4" t="s">
        <v>157</v>
      </c>
      <c r="H9" s="25" t="s">
        <v>158</v>
      </c>
      <c r="I9" s="4"/>
      <c r="J9" s="25" t="s">
        <v>159</v>
      </c>
      <c r="K9" s="3"/>
    </row>
    <row r="10" spans="1:14" ht="46.8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</f>
        <v>22987.072270000001</v>
      </c>
      <c r="G10" s="9">
        <f>G11+G38+G44+G49+G72+G103+G108+G114+G119+442211.24</f>
        <v>22987072.27</v>
      </c>
      <c r="H10" s="31">
        <f>I10/1000</f>
        <v>22350.455080000003</v>
      </c>
      <c r="I10" s="32">
        <f>I125</f>
        <v>22350455.080000002</v>
      </c>
      <c r="J10" s="31">
        <f>H10/F10*100</f>
        <v>97.230542530503826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76" si="0">G11/1000</f>
        <v>4784.1959500000003</v>
      </c>
      <c r="G11" s="9">
        <f>G12+G16+G22+G26</f>
        <v>4784195.95</v>
      </c>
      <c r="H11" s="31">
        <f t="shared" ref="H11:H74" si="1">I11/1000</f>
        <v>4696.2312200000006</v>
      </c>
      <c r="I11" s="32">
        <f t="shared" ref="I11" si="2">I12+I16+I22+I26</f>
        <v>4696231.2200000007</v>
      </c>
      <c r="J11" s="31">
        <f t="shared" ref="J11:J74" si="3">H11/F11*100</f>
        <v>98.161347676405271</v>
      </c>
      <c r="K11" s="3"/>
    </row>
    <row r="12" spans="1:14" ht="46.8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8">
        <f t="shared" si="0"/>
        <v>732.71206000000006</v>
      </c>
      <c r="G12" s="9">
        <f>G13</f>
        <v>732712.06</v>
      </c>
      <c r="H12" s="31">
        <f t="shared" si="1"/>
        <v>732.71266000000003</v>
      </c>
      <c r="I12" s="32">
        <f t="shared" ref="I12:I13" si="4">I13</f>
        <v>732712.66</v>
      </c>
      <c r="J12" s="31">
        <f t="shared" si="3"/>
        <v>100.00008188755621</v>
      </c>
      <c r="K12" s="3"/>
    </row>
    <row r="13" spans="1:14" ht="78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8">
        <f t="shared" si="0"/>
        <v>732.71206000000006</v>
      </c>
      <c r="G13" s="9">
        <f>G14</f>
        <v>732712.06</v>
      </c>
      <c r="H13" s="31">
        <f t="shared" si="1"/>
        <v>732.71266000000003</v>
      </c>
      <c r="I13" s="32">
        <f t="shared" si="4"/>
        <v>732712.66</v>
      </c>
      <c r="J13" s="31">
        <f t="shared" si="3"/>
        <v>100.00008188755621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8">
        <f t="shared" si="0"/>
        <v>732.71206000000006</v>
      </c>
      <c r="G14" s="9">
        <f>G15</f>
        <v>732712.06</v>
      </c>
      <c r="H14" s="31">
        <f t="shared" si="1"/>
        <v>732.71266000000003</v>
      </c>
      <c r="I14" s="32">
        <f>I15</f>
        <v>732712.66</v>
      </c>
      <c r="J14" s="31">
        <f t="shared" si="3"/>
        <v>100.00008188755621</v>
      </c>
      <c r="K14" s="3"/>
    </row>
    <row r="15" spans="1:14" ht="78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8">
        <f t="shared" si="0"/>
        <v>732.71206000000006</v>
      </c>
      <c r="G15" s="9">
        <v>732712.06</v>
      </c>
      <c r="H15" s="31">
        <f t="shared" si="1"/>
        <v>732.71266000000003</v>
      </c>
      <c r="I15" s="32">
        <v>732712.66</v>
      </c>
      <c r="J15" s="31">
        <f t="shared" si="3"/>
        <v>100.00008188755621</v>
      </c>
      <c r="K15" s="3"/>
    </row>
    <row r="16" spans="1:14" ht="62.4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8">
        <f t="shared" si="0"/>
        <v>2171.8797300000001</v>
      </c>
      <c r="G16" s="6">
        <f t="shared" ref="G16:H17" si="5">G17</f>
        <v>2171879.73</v>
      </c>
      <c r="H16" s="31">
        <f t="shared" si="1"/>
        <v>2100.2026800000003</v>
      </c>
      <c r="I16" s="32">
        <f t="shared" ref="I16:I17" si="6">I17</f>
        <v>2100202.6800000002</v>
      </c>
      <c r="J16" s="31">
        <f t="shared" si="3"/>
        <v>96.699768913999691</v>
      </c>
      <c r="K16" s="3"/>
    </row>
    <row r="17" spans="1:11" ht="78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8">
        <f t="shared" si="0"/>
        <v>2171.8797300000001</v>
      </c>
      <c r="G17" s="6">
        <f t="shared" si="5"/>
        <v>2171879.73</v>
      </c>
      <c r="H17" s="31">
        <f t="shared" si="1"/>
        <v>2100.2026800000003</v>
      </c>
      <c r="I17" s="32">
        <f t="shared" si="6"/>
        <v>2100202.6800000002</v>
      </c>
      <c r="J17" s="31">
        <f t="shared" si="3"/>
        <v>96.699768913999691</v>
      </c>
      <c r="K17" s="3"/>
    </row>
    <row r="18" spans="1:11" ht="31.2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8">
        <f t="shared" si="0"/>
        <v>2171.8797300000001</v>
      </c>
      <c r="G18" s="6">
        <f t="shared" ref="G18:H18" si="7">G19+G20+G21</f>
        <v>2171879.73</v>
      </c>
      <c r="H18" s="31">
        <f t="shared" si="1"/>
        <v>2100.2026800000003</v>
      </c>
      <c r="I18" s="32">
        <f t="shared" ref="I18" si="8">I19+I20+I21</f>
        <v>2100202.6800000002</v>
      </c>
      <c r="J18" s="31">
        <f t="shared" si="3"/>
        <v>96.699768913999691</v>
      </c>
      <c r="K18" s="3"/>
    </row>
    <row r="19" spans="1:11" ht="78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8">
        <f t="shared" si="0"/>
        <v>1642.2203100000002</v>
      </c>
      <c r="G19" s="9">
        <v>1642220.31</v>
      </c>
      <c r="H19" s="31">
        <f t="shared" si="1"/>
        <v>1642.2196100000001</v>
      </c>
      <c r="I19" s="32">
        <v>1642219.61</v>
      </c>
      <c r="J19" s="31">
        <f t="shared" si="3"/>
        <v>99.999957374781218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8">
        <f t="shared" si="0"/>
        <v>448.41741999999999</v>
      </c>
      <c r="G20" s="9">
        <v>448417.42</v>
      </c>
      <c r="H20" s="31">
        <f t="shared" si="1"/>
        <v>376.74106999999998</v>
      </c>
      <c r="I20" s="32">
        <v>376741.07</v>
      </c>
      <c r="J20" s="31">
        <f t="shared" si="3"/>
        <v>84.015707953540257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8">
        <f t="shared" si="0"/>
        <v>81.242000000000004</v>
      </c>
      <c r="G21" s="9">
        <v>81242</v>
      </c>
      <c r="H21" s="31">
        <f t="shared" si="1"/>
        <v>81.242000000000004</v>
      </c>
      <c r="I21" s="32">
        <v>81242</v>
      </c>
      <c r="J21" s="31">
        <f t="shared" si="3"/>
        <v>100</v>
      </c>
      <c r="K21" s="3"/>
    </row>
    <row r="22" spans="1:11" outlineLevel="2" x14ac:dyDescent="0.3">
      <c r="A22" s="12" t="s">
        <v>27</v>
      </c>
      <c r="B22" s="5" t="s">
        <v>5</v>
      </c>
      <c r="C22" s="5" t="s">
        <v>28</v>
      </c>
      <c r="D22" s="5" t="s">
        <v>7</v>
      </c>
      <c r="E22" s="5" t="s">
        <v>8</v>
      </c>
      <c r="F22" s="8">
        <f t="shared" si="0"/>
        <v>10</v>
      </c>
      <c r="G22" s="9">
        <f>G23</f>
        <v>10000</v>
      </c>
      <c r="H22" s="31">
        <f t="shared" si="1"/>
        <v>0</v>
      </c>
      <c r="I22" s="32">
        <v>0</v>
      </c>
      <c r="J22" s="31">
        <f t="shared" si="3"/>
        <v>0</v>
      </c>
      <c r="K22" s="3"/>
    </row>
    <row r="23" spans="1:11" ht="78" outlineLevel="3" x14ac:dyDescent="0.3">
      <c r="A23" s="12" t="s">
        <v>13</v>
      </c>
      <c r="B23" s="5" t="s">
        <v>5</v>
      </c>
      <c r="C23" s="5" t="s">
        <v>28</v>
      </c>
      <c r="D23" s="5" t="s">
        <v>14</v>
      </c>
      <c r="E23" s="5" t="s">
        <v>8</v>
      </c>
      <c r="F23" s="8">
        <f t="shared" si="0"/>
        <v>10</v>
      </c>
      <c r="G23" s="9">
        <f>G24</f>
        <v>10000</v>
      </c>
      <c r="H23" s="31">
        <f t="shared" si="1"/>
        <v>0</v>
      </c>
      <c r="I23" s="32">
        <f t="shared" ref="I23:I24" si="9">I24</f>
        <v>0</v>
      </c>
      <c r="J23" s="31">
        <f t="shared" si="3"/>
        <v>0</v>
      </c>
      <c r="K23" s="3"/>
    </row>
    <row r="24" spans="1:11" outlineLevel="4" x14ac:dyDescent="0.3">
      <c r="A24" s="12" t="s">
        <v>29</v>
      </c>
      <c r="B24" s="5" t="s">
        <v>5</v>
      </c>
      <c r="C24" s="5" t="s">
        <v>28</v>
      </c>
      <c r="D24" s="5" t="s">
        <v>30</v>
      </c>
      <c r="E24" s="5" t="s">
        <v>8</v>
      </c>
      <c r="F24" s="8">
        <f t="shared" si="0"/>
        <v>10</v>
      </c>
      <c r="G24" s="9">
        <f>G25</f>
        <v>10000</v>
      </c>
      <c r="H24" s="31">
        <f t="shared" si="1"/>
        <v>0</v>
      </c>
      <c r="I24" s="32">
        <f t="shared" si="9"/>
        <v>0</v>
      </c>
      <c r="J24" s="31">
        <f t="shared" si="3"/>
        <v>0</v>
      </c>
      <c r="K24" s="3"/>
    </row>
    <row r="25" spans="1:11" outlineLevel="5" x14ac:dyDescent="0.3">
      <c r="A25" s="12" t="s">
        <v>25</v>
      </c>
      <c r="B25" s="5" t="s">
        <v>5</v>
      </c>
      <c r="C25" s="5" t="s">
        <v>28</v>
      </c>
      <c r="D25" s="5" t="s">
        <v>30</v>
      </c>
      <c r="E25" s="5" t="s">
        <v>26</v>
      </c>
      <c r="F25" s="8">
        <f t="shared" si="0"/>
        <v>10</v>
      </c>
      <c r="G25" s="9">
        <v>10000</v>
      </c>
      <c r="H25" s="31">
        <f t="shared" si="1"/>
        <v>0</v>
      </c>
      <c r="I25" s="32">
        <v>0</v>
      </c>
      <c r="J25" s="31">
        <f t="shared" si="3"/>
        <v>0</v>
      </c>
      <c r="K25" s="3"/>
    </row>
    <row r="26" spans="1:11" outlineLevel="2" x14ac:dyDescent="0.3">
      <c r="A26" s="12" t="s">
        <v>31</v>
      </c>
      <c r="B26" s="5" t="s">
        <v>5</v>
      </c>
      <c r="C26" s="5" t="s">
        <v>32</v>
      </c>
      <c r="D26" s="5" t="s">
        <v>7</v>
      </c>
      <c r="E26" s="5" t="s">
        <v>8</v>
      </c>
      <c r="F26" s="8">
        <f t="shared" si="0"/>
        <v>1869.6041600000001</v>
      </c>
      <c r="G26" s="6">
        <f t="shared" ref="G26:H27" si="10">G27</f>
        <v>1869604.1600000001</v>
      </c>
      <c r="H26" s="31">
        <f t="shared" si="1"/>
        <v>1863.3158800000001</v>
      </c>
      <c r="I26" s="32">
        <f>I27+I31+I35</f>
        <v>1863315.8800000001</v>
      </c>
      <c r="J26" s="31">
        <f t="shared" si="3"/>
        <v>99.663657145478325</v>
      </c>
      <c r="K26" s="3"/>
    </row>
    <row r="27" spans="1:11" ht="78" outlineLevel="3" x14ac:dyDescent="0.3">
      <c r="A27" s="12" t="s">
        <v>13</v>
      </c>
      <c r="B27" s="5" t="s">
        <v>5</v>
      </c>
      <c r="C27" s="5" t="s">
        <v>32</v>
      </c>
      <c r="D27" s="5" t="s">
        <v>14</v>
      </c>
      <c r="E27" s="5" t="s">
        <v>8</v>
      </c>
      <c r="F27" s="8">
        <f t="shared" si="0"/>
        <v>1869.6041600000001</v>
      </c>
      <c r="G27" s="6">
        <f t="shared" si="10"/>
        <v>1869604.1600000001</v>
      </c>
      <c r="H27" s="31">
        <f t="shared" si="1"/>
        <v>1650.0192100000002</v>
      </c>
      <c r="I27" s="32">
        <f t="shared" ref="I27" si="11">I28</f>
        <v>1650019.2100000002</v>
      </c>
      <c r="J27" s="31">
        <f t="shared" si="3"/>
        <v>88.255003133925428</v>
      </c>
      <c r="K27" s="3"/>
    </row>
    <row r="28" spans="1:11" ht="46.8" outlineLevel="4" x14ac:dyDescent="0.3">
      <c r="A28" s="12" t="s">
        <v>33</v>
      </c>
      <c r="B28" s="5" t="s">
        <v>5</v>
      </c>
      <c r="C28" s="5" t="s">
        <v>32</v>
      </c>
      <c r="D28" s="5" t="s">
        <v>34</v>
      </c>
      <c r="E28" s="5" t="s">
        <v>8</v>
      </c>
      <c r="F28" s="8">
        <f t="shared" si="0"/>
        <v>1869.6041600000001</v>
      </c>
      <c r="G28" s="6">
        <f>G29+G30+80000</f>
        <v>1869604.1600000001</v>
      </c>
      <c r="H28" s="31">
        <f t="shared" si="1"/>
        <v>1650.0192100000002</v>
      </c>
      <c r="I28" s="32">
        <f>I29+I30+80000</f>
        <v>1650019.2100000002</v>
      </c>
      <c r="J28" s="31">
        <f t="shared" si="3"/>
        <v>88.255003133925428</v>
      </c>
      <c r="K28" s="3"/>
    </row>
    <row r="29" spans="1:11" ht="78" outlineLevel="5" x14ac:dyDescent="0.3">
      <c r="A29" s="12" t="s">
        <v>17</v>
      </c>
      <c r="B29" s="5" t="s">
        <v>5</v>
      </c>
      <c r="C29" s="5" t="s">
        <v>32</v>
      </c>
      <c r="D29" s="5" t="s">
        <v>34</v>
      </c>
      <c r="E29" s="5" t="s">
        <v>18</v>
      </c>
      <c r="F29" s="8">
        <f t="shared" si="0"/>
        <v>1051.3346200000001</v>
      </c>
      <c r="G29" s="9">
        <v>1051334.6200000001</v>
      </c>
      <c r="H29" s="31">
        <f t="shared" si="1"/>
        <v>1051.3346200000001</v>
      </c>
      <c r="I29" s="32">
        <v>1051334.6200000001</v>
      </c>
      <c r="J29" s="31">
        <f t="shared" si="3"/>
        <v>100</v>
      </c>
      <c r="K29" s="3"/>
    </row>
    <row r="30" spans="1:11" ht="31.2" outlineLevel="5" x14ac:dyDescent="0.3">
      <c r="A30" s="12" t="s">
        <v>23</v>
      </c>
      <c r="B30" s="5" t="s">
        <v>5</v>
      </c>
      <c r="C30" s="5" t="s">
        <v>32</v>
      </c>
      <c r="D30" s="5" t="s">
        <v>34</v>
      </c>
      <c r="E30" s="5" t="s">
        <v>24</v>
      </c>
      <c r="F30" s="8">
        <f t="shared" si="0"/>
        <v>738.26954000000001</v>
      </c>
      <c r="G30" s="9">
        <v>738269.54</v>
      </c>
      <c r="H30" s="31">
        <f t="shared" si="1"/>
        <v>518.68459000000007</v>
      </c>
      <c r="I30" s="32">
        <v>518684.59</v>
      </c>
      <c r="J30" s="31">
        <f t="shared" si="3"/>
        <v>70.256804852059872</v>
      </c>
      <c r="K30" s="3"/>
    </row>
    <row r="31" spans="1:11" outlineLevel="4" x14ac:dyDescent="0.3">
      <c r="A31" s="12" t="s">
        <v>35</v>
      </c>
      <c r="B31" s="5" t="s">
        <v>5</v>
      </c>
      <c r="C31" s="5" t="s">
        <v>32</v>
      </c>
      <c r="D31" s="5" t="s">
        <v>36</v>
      </c>
      <c r="E31" s="5" t="s">
        <v>8</v>
      </c>
      <c r="F31" s="8">
        <f t="shared" si="0"/>
        <v>8.8800000000000008</v>
      </c>
      <c r="G31" s="9">
        <f>G32</f>
        <v>8880</v>
      </c>
      <c r="H31" s="31">
        <f t="shared" si="1"/>
        <v>8.8800000000000008</v>
      </c>
      <c r="I31" s="32">
        <f>I32</f>
        <v>8880</v>
      </c>
      <c r="J31" s="31">
        <f t="shared" si="3"/>
        <v>100</v>
      </c>
      <c r="K31" s="3"/>
    </row>
    <row r="32" spans="1:11" outlineLevel="5" x14ac:dyDescent="0.3">
      <c r="A32" s="12" t="s">
        <v>25</v>
      </c>
      <c r="B32" s="5" t="s">
        <v>5</v>
      </c>
      <c r="C32" s="5" t="s">
        <v>32</v>
      </c>
      <c r="D32" s="5" t="s">
        <v>36</v>
      </c>
      <c r="E32" s="5" t="s">
        <v>26</v>
      </c>
      <c r="F32" s="8">
        <f t="shared" si="0"/>
        <v>8.8800000000000008</v>
      </c>
      <c r="G32" s="9">
        <v>8880</v>
      </c>
      <c r="H32" s="31">
        <f t="shared" si="1"/>
        <v>8.8800000000000008</v>
      </c>
      <c r="I32" s="32">
        <v>8880</v>
      </c>
      <c r="J32" s="31">
        <f t="shared" si="3"/>
        <v>100</v>
      </c>
      <c r="K32" s="3"/>
    </row>
    <row r="33" spans="1:11" ht="15.6" hidden="1" customHeight="1" outlineLevel="4" x14ac:dyDescent="0.3">
      <c r="A33" s="12" t="s">
        <v>37</v>
      </c>
      <c r="B33" s="5" t="s">
        <v>5</v>
      </c>
      <c r="C33" s="5" t="s">
        <v>32</v>
      </c>
      <c r="D33" s="5" t="s">
        <v>38</v>
      </c>
      <c r="E33" s="5" t="s">
        <v>8</v>
      </c>
      <c r="F33" s="8">
        <f t="shared" si="0"/>
        <v>0</v>
      </c>
      <c r="G33" s="9">
        <v>0</v>
      </c>
      <c r="H33" s="31">
        <f t="shared" si="1"/>
        <v>0</v>
      </c>
      <c r="I33" s="32">
        <v>0</v>
      </c>
      <c r="J33" s="31" t="e">
        <f t="shared" si="3"/>
        <v>#DIV/0!</v>
      </c>
      <c r="K33" s="3"/>
    </row>
    <row r="34" spans="1:11" ht="15.6" hidden="1" customHeight="1" outlineLevel="5" x14ac:dyDescent="0.3">
      <c r="A34" s="12" t="s">
        <v>25</v>
      </c>
      <c r="B34" s="5" t="s">
        <v>5</v>
      </c>
      <c r="C34" s="5" t="s">
        <v>32</v>
      </c>
      <c r="D34" s="5" t="s">
        <v>38</v>
      </c>
      <c r="E34" s="5" t="s">
        <v>26</v>
      </c>
      <c r="F34" s="8">
        <f t="shared" si="0"/>
        <v>0</v>
      </c>
      <c r="G34" s="9">
        <v>0</v>
      </c>
      <c r="H34" s="31">
        <f t="shared" si="1"/>
        <v>0</v>
      </c>
      <c r="I34" s="32">
        <v>0</v>
      </c>
      <c r="J34" s="31" t="e">
        <f t="shared" si="3"/>
        <v>#DIV/0!</v>
      </c>
      <c r="K34" s="3"/>
    </row>
    <row r="35" spans="1:11" ht="46.8" outlineLevel="3" collapsed="1" x14ac:dyDescent="0.3">
      <c r="A35" s="12" t="s">
        <v>39</v>
      </c>
      <c r="B35" s="5" t="s">
        <v>5</v>
      </c>
      <c r="C35" s="5" t="s">
        <v>32</v>
      </c>
      <c r="D35" s="5" t="s">
        <v>40</v>
      </c>
      <c r="E35" s="5" t="s">
        <v>8</v>
      </c>
      <c r="F35" s="8">
        <f t="shared" si="0"/>
        <v>204.41667000000001</v>
      </c>
      <c r="G35" s="9">
        <f>G36</f>
        <v>204416.67</v>
      </c>
      <c r="H35" s="31">
        <f t="shared" si="1"/>
        <v>204.41667000000001</v>
      </c>
      <c r="I35" s="32">
        <f>I36</f>
        <v>204416.67</v>
      </c>
      <c r="J35" s="31">
        <f t="shared" si="3"/>
        <v>100</v>
      </c>
      <c r="K35" s="3"/>
    </row>
    <row r="36" spans="1:11" ht="31.2" outlineLevel="4" x14ac:dyDescent="0.3">
      <c r="A36" s="12" t="s">
        <v>41</v>
      </c>
      <c r="B36" s="5" t="s">
        <v>5</v>
      </c>
      <c r="C36" s="5" t="s">
        <v>32</v>
      </c>
      <c r="D36" s="5" t="s">
        <v>42</v>
      </c>
      <c r="E36" s="5" t="s">
        <v>8</v>
      </c>
      <c r="F36" s="8">
        <f t="shared" si="0"/>
        <v>204.41667000000001</v>
      </c>
      <c r="G36" s="43">
        <f>G37</f>
        <v>204416.67</v>
      </c>
      <c r="H36" s="31">
        <f t="shared" si="1"/>
        <v>204.41667000000001</v>
      </c>
      <c r="I36" s="32">
        <f>I37</f>
        <v>204416.67</v>
      </c>
      <c r="J36" s="31">
        <f t="shared" si="3"/>
        <v>100</v>
      </c>
      <c r="K36" s="3"/>
    </row>
    <row r="37" spans="1:11" outlineLevel="5" x14ac:dyDescent="0.3">
      <c r="A37" s="12" t="s">
        <v>25</v>
      </c>
      <c r="B37" s="5" t="s">
        <v>5</v>
      </c>
      <c r="C37" s="5" t="s">
        <v>32</v>
      </c>
      <c r="D37" s="5" t="s">
        <v>42</v>
      </c>
      <c r="E37" s="5" t="s">
        <v>26</v>
      </c>
      <c r="F37" s="8">
        <f t="shared" si="0"/>
        <v>204.41667000000001</v>
      </c>
      <c r="G37" s="43">
        <v>204416.67</v>
      </c>
      <c r="H37" s="31">
        <f t="shared" si="1"/>
        <v>204.41667000000001</v>
      </c>
      <c r="I37" s="32">
        <v>204416.67</v>
      </c>
      <c r="J37" s="31">
        <f t="shared" si="3"/>
        <v>100</v>
      </c>
      <c r="K37" s="3"/>
    </row>
    <row r="38" spans="1:11" outlineLevel="1" x14ac:dyDescent="0.3">
      <c r="A38" s="15" t="s">
        <v>43</v>
      </c>
      <c r="B38" s="7" t="s">
        <v>5</v>
      </c>
      <c r="C38" s="7" t="s">
        <v>44</v>
      </c>
      <c r="D38" s="7" t="s">
        <v>7</v>
      </c>
      <c r="E38" s="7" t="s">
        <v>8</v>
      </c>
      <c r="F38" s="8">
        <f t="shared" si="0"/>
        <v>254.7</v>
      </c>
      <c r="G38" s="44">
        <f t="shared" ref="G38:H40" si="12">G39</f>
        <v>254700</v>
      </c>
      <c r="H38" s="31">
        <f t="shared" si="1"/>
        <v>254.7</v>
      </c>
      <c r="I38" s="32">
        <f t="shared" ref="I38:I40" si="13">I39</f>
        <v>254700</v>
      </c>
      <c r="J38" s="31">
        <f t="shared" si="3"/>
        <v>100</v>
      </c>
      <c r="K38" s="3"/>
    </row>
    <row r="39" spans="1:11" outlineLevel="2" x14ac:dyDescent="0.3">
      <c r="A39" s="12" t="s">
        <v>45</v>
      </c>
      <c r="B39" s="5" t="s">
        <v>5</v>
      </c>
      <c r="C39" s="5" t="s">
        <v>46</v>
      </c>
      <c r="D39" s="5" t="s">
        <v>7</v>
      </c>
      <c r="E39" s="5" t="s">
        <v>8</v>
      </c>
      <c r="F39" s="8">
        <f t="shared" si="0"/>
        <v>254.7</v>
      </c>
      <c r="G39" s="44">
        <f t="shared" si="12"/>
        <v>254700</v>
      </c>
      <c r="H39" s="31">
        <f t="shared" si="1"/>
        <v>254.7</v>
      </c>
      <c r="I39" s="32">
        <f t="shared" si="13"/>
        <v>254700</v>
      </c>
      <c r="J39" s="31">
        <f t="shared" si="3"/>
        <v>100</v>
      </c>
      <c r="K39" s="3"/>
    </row>
    <row r="40" spans="1:11" ht="78" outlineLevel="3" x14ac:dyDescent="0.3">
      <c r="A40" s="12" t="s">
        <v>13</v>
      </c>
      <c r="B40" s="5" t="s">
        <v>5</v>
      </c>
      <c r="C40" s="5" t="s">
        <v>46</v>
      </c>
      <c r="D40" s="5" t="s">
        <v>14</v>
      </c>
      <c r="E40" s="5" t="s">
        <v>8</v>
      </c>
      <c r="F40" s="8">
        <f t="shared" si="0"/>
        <v>254.7</v>
      </c>
      <c r="G40" s="44">
        <f t="shared" si="12"/>
        <v>254700</v>
      </c>
      <c r="H40" s="31">
        <f t="shared" si="1"/>
        <v>254.7</v>
      </c>
      <c r="I40" s="32">
        <f t="shared" si="13"/>
        <v>254700</v>
      </c>
      <c r="J40" s="31">
        <f t="shared" si="3"/>
        <v>100</v>
      </c>
      <c r="K40" s="3"/>
    </row>
    <row r="41" spans="1:11" ht="31.2" outlineLevel="4" x14ac:dyDescent="0.3">
      <c r="A41" s="12" t="s">
        <v>47</v>
      </c>
      <c r="B41" s="5" t="s">
        <v>5</v>
      </c>
      <c r="C41" s="5" t="s">
        <v>46</v>
      </c>
      <c r="D41" s="5" t="s">
        <v>48</v>
      </c>
      <c r="E41" s="5" t="s">
        <v>8</v>
      </c>
      <c r="F41" s="8">
        <f t="shared" si="0"/>
        <v>254.7</v>
      </c>
      <c r="G41" s="44">
        <v>254700</v>
      </c>
      <c r="H41" s="31">
        <f t="shared" si="1"/>
        <v>254.7</v>
      </c>
      <c r="I41" s="32">
        <v>254700</v>
      </c>
      <c r="J41" s="31">
        <f t="shared" si="3"/>
        <v>100</v>
      </c>
      <c r="K41" s="3"/>
    </row>
    <row r="42" spans="1:11" ht="78" hidden="1" customHeight="1" outlineLevel="5" x14ac:dyDescent="0.3">
      <c r="A42" s="12" t="s">
        <v>17</v>
      </c>
      <c r="B42" s="5" t="s">
        <v>5</v>
      </c>
      <c r="C42" s="5" t="s">
        <v>46</v>
      </c>
      <c r="D42" s="5" t="s">
        <v>48</v>
      </c>
      <c r="E42" s="5" t="s">
        <v>18</v>
      </c>
      <c r="F42" s="8">
        <f t="shared" si="0"/>
        <v>231</v>
      </c>
      <c r="G42" s="9">
        <v>231000</v>
      </c>
      <c r="H42" s="31">
        <f t="shared" si="1"/>
        <v>95.79149000000001</v>
      </c>
      <c r="I42" s="32">
        <v>95791.49</v>
      </c>
      <c r="J42" s="31">
        <f t="shared" si="3"/>
        <v>41.468177489177492</v>
      </c>
      <c r="K42" s="3"/>
    </row>
    <row r="43" spans="1:11" ht="31.2" hidden="1" customHeight="1" outlineLevel="5" x14ac:dyDescent="0.3">
      <c r="A43" s="12" t="s">
        <v>23</v>
      </c>
      <c r="B43" s="5" t="s">
        <v>5</v>
      </c>
      <c r="C43" s="5" t="s">
        <v>46</v>
      </c>
      <c r="D43" s="5" t="s">
        <v>48</v>
      </c>
      <c r="E43" s="5" t="s">
        <v>24</v>
      </c>
      <c r="F43" s="8">
        <f t="shared" si="0"/>
        <v>4</v>
      </c>
      <c r="G43" s="9">
        <v>4000</v>
      </c>
      <c r="H43" s="31">
        <f t="shared" si="1"/>
        <v>4</v>
      </c>
      <c r="I43" s="32">
        <v>4000</v>
      </c>
      <c r="J43" s="31">
        <f t="shared" si="3"/>
        <v>100</v>
      </c>
      <c r="K43" s="3"/>
    </row>
    <row r="44" spans="1:11" ht="31.2" outlineLevel="1" collapsed="1" x14ac:dyDescent="0.3">
      <c r="A44" s="15" t="s">
        <v>49</v>
      </c>
      <c r="B44" s="7" t="s">
        <v>5</v>
      </c>
      <c r="C44" s="7" t="s">
        <v>50</v>
      </c>
      <c r="D44" s="7" t="s">
        <v>7</v>
      </c>
      <c r="E44" s="7" t="s">
        <v>8</v>
      </c>
      <c r="F44" s="8">
        <f t="shared" si="0"/>
        <v>65.674000000000007</v>
      </c>
      <c r="G44" s="9">
        <f t="shared" ref="G44:H47" si="14">G45</f>
        <v>65674</v>
      </c>
      <c r="H44" s="31">
        <f t="shared" si="1"/>
        <v>65.674000000000007</v>
      </c>
      <c r="I44" s="32">
        <f t="shared" ref="I44:I47" si="15">I45</f>
        <v>65674</v>
      </c>
      <c r="J44" s="31">
        <f t="shared" si="3"/>
        <v>100</v>
      </c>
      <c r="K44" s="3"/>
    </row>
    <row r="45" spans="1:11" outlineLevel="2" x14ac:dyDescent="0.3">
      <c r="A45" s="12" t="s">
        <v>51</v>
      </c>
      <c r="B45" s="5" t="s">
        <v>5</v>
      </c>
      <c r="C45" s="5" t="s">
        <v>52</v>
      </c>
      <c r="D45" s="5" t="s">
        <v>7</v>
      </c>
      <c r="E45" s="5" t="s">
        <v>8</v>
      </c>
      <c r="F45" s="8">
        <f t="shared" si="0"/>
        <v>65.674000000000007</v>
      </c>
      <c r="G45" s="9">
        <f t="shared" si="14"/>
        <v>65674</v>
      </c>
      <c r="H45" s="31">
        <f t="shared" si="1"/>
        <v>65.674000000000007</v>
      </c>
      <c r="I45" s="32">
        <f t="shared" si="15"/>
        <v>65674</v>
      </c>
      <c r="J45" s="31">
        <f t="shared" si="3"/>
        <v>100</v>
      </c>
      <c r="K45" s="3"/>
    </row>
    <row r="46" spans="1:11" ht="62.4" outlineLevel="3" x14ac:dyDescent="0.3">
      <c r="A46" s="12" t="s">
        <v>53</v>
      </c>
      <c r="B46" s="5" t="s">
        <v>5</v>
      </c>
      <c r="C46" s="5" t="s">
        <v>52</v>
      </c>
      <c r="D46" s="5" t="s">
        <v>54</v>
      </c>
      <c r="E46" s="5" t="s">
        <v>8</v>
      </c>
      <c r="F46" s="8">
        <f t="shared" si="0"/>
        <v>65.674000000000007</v>
      </c>
      <c r="G46" s="9">
        <f t="shared" si="14"/>
        <v>65674</v>
      </c>
      <c r="H46" s="31">
        <f t="shared" si="1"/>
        <v>65.674000000000007</v>
      </c>
      <c r="I46" s="32">
        <f t="shared" si="15"/>
        <v>65674</v>
      </c>
      <c r="J46" s="31">
        <f t="shared" si="3"/>
        <v>100</v>
      </c>
      <c r="K46" s="3"/>
    </row>
    <row r="47" spans="1:11" ht="31.2" outlineLevel="4" x14ac:dyDescent="0.3">
      <c r="A47" s="12" t="s">
        <v>55</v>
      </c>
      <c r="B47" s="5" t="s">
        <v>5</v>
      </c>
      <c r="C47" s="5" t="s">
        <v>52</v>
      </c>
      <c r="D47" s="5" t="s">
        <v>56</v>
      </c>
      <c r="E47" s="5" t="s">
        <v>8</v>
      </c>
      <c r="F47" s="8">
        <f t="shared" si="0"/>
        <v>65.674000000000007</v>
      </c>
      <c r="G47" s="9">
        <f t="shared" si="14"/>
        <v>65674</v>
      </c>
      <c r="H47" s="31">
        <f t="shared" si="1"/>
        <v>65.674000000000007</v>
      </c>
      <c r="I47" s="32">
        <f t="shared" si="15"/>
        <v>65674</v>
      </c>
      <c r="J47" s="31">
        <f t="shared" si="3"/>
        <v>100</v>
      </c>
      <c r="K47" s="3"/>
    </row>
    <row r="48" spans="1:11" ht="31.2" outlineLevel="5" x14ac:dyDescent="0.3">
      <c r="A48" s="12" t="s">
        <v>23</v>
      </c>
      <c r="B48" s="5" t="s">
        <v>5</v>
      </c>
      <c r="C48" s="5" t="s">
        <v>52</v>
      </c>
      <c r="D48" s="5" t="s">
        <v>56</v>
      </c>
      <c r="E48" s="5" t="s">
        <v>24</v>
      </c>
      <c r="F48" s="8">
        <f t="shared" si="0"/>
        <v>65.674000000000007</v>
      </c>
      <c r="G48" s="9">
        <v>65674</v>
      </c>
      <c r="H48" s="31">
        <f t="shared" si="1"/>
        <v>65.674000000000007</v>
      </c>
      <c r="I48" s="32">
        <v>65674</v>
      </c>
      <c r="J48" s="31">
        <f t="shared" si="3"/>
        <v>100</v>
      </c>
      <c r="K48" s="3"/>
    </row>
    <row r="49" spans="1:11" outlineLevel="1" x14ac:dyDescent="0.3">
      <c r="A49" s="15" t="s">
        <v>57</v>
      </c>
      <c r="B49" s="7" t="s">
        <v>5</v>
      </c>
      <c r="C49" s="7" t="s">
        <v>58</v>
      </c>
      <c r="D49" s="7" t="s">
        <v>7</v>
      </c>
      <c r="E49" s="7" t="s">
        <v>8</v>
      </c>
      <c r="F49" s="8">
        <f t="shared" si="0"/>
        <v>13578.53008</v>
      </c>
      <c r="G49" s="8">
        <f t="shared" ref="G49:H49" si="16">G50+G60</f>
        <v>13578530.08</v>
      </c>
      <c r="H49" s="31">
        <f t="shared" si="1"/>
        <v>13435.809519999999</v>
      </c>
      <c r="I49" s="32">
        <f t="shared" ref="I49" si="17">I50+I60</f>
        <v>13435809.52</v>
      </c>
      <c r="J49" s="31">
        <f t="shared" si="3"/>
        <v>98.948924816168301</v>
      </c>
      <c r="K49" s="3"/>
    </row>
    <row r="50" spans="1:11" outlineLevel="2" x14ac:dyDescent="0.3">
      <c r="A50" s="12" t="s">
        <v>59</v>
      </c>
      <c r="B50" s="5" t="s">
        <v>5</v>
      </c>
      <c r="C50" s="5" t="s">
        <v>60</v>
      </c>
      <c r="D50" s="5" t="s">
        <v>7</v>
      </c>
      <c r="E50" s="5" t="s">
        <v>8</v>
      </c>
      <c r="F50" s="8">
        <f t="shared" si="0"/>
        <v>1770.6</v>
      </c>
      <c r="G50" s="9">
        <f>G51</f>
        <v>1770600</v>
      </c>
      <c r="H50" s="31">
        <f t="shared" si="1"/>
        <v>1770.6</v>
      </c>
      <c r="I50" s="32">
        <f t="shared" ref="I50:I52" si="18">I51</f>
        <v>1770600</v>
      </c>
      <c r="J50" s="31">
        <f t="shared" si="3"/>
        <v>100</v>
      </c>
      <c r="K50" s="3"/>
    </row>
    <row r="51" spans="1:11" ht="46.8" outlineLevel="3" x14ac:dyDescent="0.3">
      <c r="A51" s="12" t="s">
        <v>61</v>
      </c>
      <c r="B51" s="5" t="s">
        <v>5</v>
      </c>
      <c r="C51" s="5" t="s">
        <v>60</v>
      </c>
      <c r="D51" s="5" t="s">
        <v>62</v>
      </c>
      <c r="E51" s="5" t="s">
        <v>8</v>
      </c>
      <c r="F51" s="8">
        <f t="shared" si="0"/>
        <v>1770.6</v>
      </c>
      <c r="G51" s="9">
        <f>G52</f>
        <v>1770600</v>
      </c>
      <c r="H51" s="31">
        <f t="shared" si="1"/>
        <v>1770.6</v>
      </c>
      <c r="I51" s="32">
        <f t="shared" si="18"/>
        <v>1770600</v>
      </c>
      <c r="J51" s="31">
        <f t="shared" si="3"/>
        <v>100</v>
      </c>
      <c r="K51" s="3"/>
    </row>
    <row r="52" spans="1:11" ht="46.8" outlineLevel="4" x14ac:dyDescent="0.3">
      <c r="A52" s="12" t="s">
        <v>63</v>
      </c>
      <c r="B52" s="5" t="s">
        <v>5</v>
      </c>
      <c r="C52" s="5" t="s">
        <v>60</v>
      </c>
      <c r="D52" s="5" t="s">
        <v>64</v>
      </c>
      <c r="E52" s="5" t="s">
        <v>8</v>
      </c>
      <c r="F52" s="8">
        <f t="shared" si="0"/>
        <v>1770.6</v>
      </c>
      <c r="G52" s="9">
        <f>G53</f>
        <v>1770600</v>
      </c>
      <c r="H52" s="31">
        <f t="shared" si="1"/>
        <v>1770.6</v>
      </c>
      <c r="I52" s="32">
        <f t="shared" si="18"/>
        <v>1770600</v>
      </c>
      <c r="J52" s="31">
        <f t="shared" si="3"/>
        <v>100</v>
      </c>
      <c r="K52" s="3"/>
    </row>
    <row r="53" spans="1:11" ht="31.2" outlineLevel="5" x14ac:dyDescent="0.3">
      <c r="A53" s="12" t="s">
        <v>23</v>
      </c>
      <c r="B53" s="5" t="s">
        <v>5</v>
      </c>
      <c r="C53" s="5" t="s">
        <v>60</v>
      </c>
      <c r="D53" s="5" t="s">
        <v>64</v>
      </c>
      <c r="E53" s="5" t="s">
        <v>24</v>
      </c>
      <c r="F53" s="8">
        <f t="shared" si="0"/>
        <v>1770.6</v>
      </c>
      <c r="G53" s="9">
        <v>1770600</v>
      </c>
      <c r="H53" s="31">
        <f t="shared" si="1"/>
        <v>1770.6</v>
      </c>
      <c r="I53" s="32">
        <v>1770600</v>
      </c>
      <c r="J53" s="31">
        <f t="shared" si="3"/>
        <v>100</v>
      </c>
      <c r="K53" s="3"/>
    </row>
    <row r="54" spans="1:11" ht="46.8" hidden="1" customHeight="1" outlineLevel="4" x14ac:dyDescent="0.3">
      <c r="A54" s="12" t="s">
        <v>63</v>
      </c>
      <c r="B54" s="5" t="s">
        <v>5</v>
      </c>
      <c r="C54" s="5" t="s">
        <v>60</v>
      </c>
      <c r="D54" s="5" t="s">
        <v>65</v>
      </c>
      <c r="E54" s="5" t="s">
        <v>8</v>
      </c>
      <c r="F54" s="8">
        <f t="shared" si="0"/>
        <v>0</v>
      </c>
      <c r="G54" s="9">
        <v>0</v>
      </c>
      <c r="H54" s="31">
        <f t="shared" si="1"/>
        <v>0</v>
      </c>
      <c r="I54" s="32">
        <v>0</v>
      </c>
      <c r="J54" s="31" t="e">
        <f t="shared" si="3"/>
        <v>#DIV/0!</v>
      </c>
      <c r="K54" s="3"/>
    </row>
    <row r="55" spans="1:11" ht="31.2" hidden="1" customHeight="1" outlineLevel="5" x14ac:dyDescent="0.3">
      <c r="A55" s="12" t="s">
        <v>23</v>
      </c>
      <c r="B55" s="5" t="s">
        <v>5</v>
      </c>
      <c r="C55" s="5" t="s">
        <v>60</v>
      </c>
      <c r="D55" s="5" t="s">
        <v>65</v>
      </c>
      <c r="E55" s="5" t="s">
        <v>24</v>
      </c>
      <c r="F55" s="8">
        <f t="shared" si="0"/>
        <v>0</v>
      </c>
      <c r="G55" s="9">
        <v>0</v>
      </c>
      <c r="H55" s="31">
        <f t="shared" si="1"/>
        <v>0</v>
      </c>
      <c r="I55" s="32">
        <v>0</v>
      </c>
      <c r="J55" s="31" t="e">
        <f t="shared" si="3"/>
        <v>#DIV/0!</v>
      </c>
      <c r="K55" s="3"/>
    </row>
    <row r="56" spans="1:11" ht="31.2" hidden="1" customHeight="1" outlineLevel="4" x14ac:dyDescent="0.3">
      <c r="A56" s="12" t="s">
        <v>66</v>
      </c>
      <c r="B56" s="5" t="s">
        <v>5</v>
      </c>
      <c r="C56" s="5" t="s">
        <v>60</v>
      </c>
      <c r="D56" s="5" t="s">
        <v>67</v>
      </c>
      <c r="E56" s="5" t="s">
        <v>8</v>
      </c>
      <c r="F56" s="8">
        <f t="shared" si="0"/>
        <v>0</v>
      </c>
      <c r="G56" s="9">
        <v>0</v>
      </c>
      <c r="H56" s="31">
        <f t="shared" si="1"/>
        <v>0</v>
      </c>
      <c r="I56" s="32">
        <v>0</v>
      </c>
      <c r="J56" s="31" t="e">
        <f t="shared" si="3"/>
        <v>#DIV/0!</v>
      </c>
      <c r="K56" s="3"/>
    </row>
    <row r="57" spans="1:11" ht="31.2" hidden="1" customHeight="1" outlineLevel="5" x14ac:dyDescent="0.3">
      <c r="A57" s="12" t="s">
        <v>23</v>
      </c>
      <c r="B57" s="5" t="s">
        <v>5</v>
      </c>
      <c r="C57" s="5" t="s">
        <v>60</v>
      </c>
      <c r="D57" s="5" t="s">
        <v>67</v>
      </c>
      <c r="E57" s="5" t="s">
        <v>24</v>
      </c>
      <c r="F57" s="8">
        <f t="shared" si="0"/>
        <v>0</v>
      </c>
      <c r="G57" s="9">
        <v>0</v>
      </c>
      <c r="H57" s="31">
        <f t="shared" si="1"/>
        <v>0</v>
      </c>
      <c r="I57" s="32">
        <v>0</v>
      </c>
      <c r="J57" s="31" t="e">
        <f t="shared" si="3"/>
        <v>#DIV/0!</v>
      </c>
      <c r="K57" s="3"/>
    </row>
    <row r="58" spans="1:11" ht="31.2" hidden="1" customHeight="1" outlineLevel="4" x14ac:dyDescent="0.3">
      <c r="A58" s="12" t="s">
        <v>68</v>
      </c>
      <c r="B58" s="5" t="s">
        <v>5</v>
      </c>
      <c r="C58" s="5" t="s">
        <v>60</v>
      </c>
      <c r="D58" s="5" t="s">
        <v>69</v>
      </c>
      <c r="E58" s="5" t="s">
        <v>8</v>
      </c>
      <c r="F58" s="8">
        <f t="shared" si="0"/>
        <v>0</v>
      </c>
      <c r="G58" s="9">
        <v>0</v>
      </c>
      <c r="H58" s="31">
        <f t="shared" si="1"/>
        <v>0</v>
      </c>
      <c r="I58" s="32">
        <v>0</v>
      </c>
      <c r="J58" s="31" t="e">
        <f t="shared" si="3"/>
        <v>#DIV/0!</v>
      </c>
      <c r="K58" s="3"/>
    </row>
    <row r="59" spans="1:11" ht="31.2" hidden="1" customHeight="1" outlineLevel="5" x14ac:dyDescent="0.3">
      <c r="A59" s="12" t="s">
        <v>23</v>
      </c>
      <c r="B59" s="5" t="s">
        <v>5</v>
      </c>
      <c r="C59" s="5" t="s">
        <v>60</v>
      </c>
      <c r="D59" s="5" t="s">
        <v>69</v>
      </c>
      <c r="E59" s="5" t="s">
        <v>24</v>
      </c>
      <c r="F59" s="8">
        <f t="shared" si="0"/>
        <v>0</v>
      </c>
      <c r="G59" s="9">
        <v>0</v>
      </c>
      <c r="H59" s="31">
        <f t="shared" si="1"/>
        <v>0</v>
      </c>
      <c r="I59" s="32">
        <v>0</v>
      </c>
      <c r="J59" s="31" t="e">
        <f t="shared" si="3"/>
        <v>#DIV/0!</v>
      </c>
      <c r="K59" s="3"/>
    </row>
    <row r="60" spans="1:11" outlineLevel="2" collapsed="1" x14ac:dyDescent="0.3">
      <c r="A60" s="12" t="s">
        <v>70</v>
      </c>
      <c r="B60" s="5" t="s">
        <v>5</v>
      </c>
      <c r="C60" s="5" t="s">
        <v>71</v>
      </c>
      <c r="D60" s="5" t="s">
        <v>7</v>
      </c>
      <c r="E60" s="5" t="s">
        <v>8</v>
      </c>
      <c r="F60" s="8">
        <f t="shared" si="0"/>
        <v>11807.93008</v>
      </c>
      <c r="G60" s="9">
        <f>G61</f>
        <v>11807930.08</v>
      </c>
      <c r="H60" s="31">
        <f t="shared" si="1"/>
        <v>11665.20952</v>
      </c>
      <c r="I60" s="32">
        <f t="shared" ref="I60" si="19">I61</f>
        <v>11665209.52</v>
      </c>
      <c r="J60" s="31">
        <f t="shared" si="3"/>
        <v>98.791316013619209</v>
      </c>
      <c r="K60" s="3"/>
    </row>
    <row r="61" spans="1:11" ht="78" outlineLevel="3" x14ac:dyDescent="0.3">
      <c r="A61" s="12" t="s">
        <v>151</v>
      </c>
      <c r="B61" s="5" t="s">
        <v>5</v>
      </c>
      <c r="C61" s="5" t="s">
        <v>71</v>
      </c>
      <c r="D61" s="5" t="s">
        <v>72</v>
      </c>
      <c r="E61" s="5" t="s">
        <v>8</v>
      </c>
      <c r="F61" s="8">
        <f t="shared" si="0"/>
        <v>11807.93008</v>
      </c>
      <c r="G61" s="9">
        <f>G62+G64+G66+G70+G68</f>
        <v>11807930.08</v>
      </c>
      <c r="H61" s="31">
        <f t="shared" si="1"/>
        <v>11665.20952</v>
      </c>
      <c r="I61" s="32">
        <f>I62+I64+I66+I70+I68</f>
        <v>11665209.52</v>
      </c>
      <c r="J61" s="31">
        <f t="shared" si="3"/>
        <v>98.791316013619209</v>
      </c>
      <c r="K61" s="3"/>
    </row>
    <row r="62" spans="1:11" ht="31.2" outlineLevel="4" x14ac:dyDescent="0.3">
      <c r="A62" s="12" t="s">
        <v>73</v>
      </c>
      <c r="B62" s="5" t="s">
        <v>5</v>
      </c>
      <c r="C62" s="5" t="s">
        <v>71</v>
      </c>
      <c r="D62" s="5" t="s">
        <v>74</v>
      </c>
      <c r="E62" s="5" t="s">
        <v>8</v>
      </c>
      <c r="F62" s="8">
        <f t="shared" si="0"/>
        <v>1236.8780800000002</v>
      </c>
      <c r="G62" s="6">
        <f t="shared" ref="G62:H62" si="20">G63</f>
        <v>1236878.08</v>
      </c>
      <c r="H62" s="31">
        <f t="shared" si="1"/>
        <v>1096.62409</v>
      </c>
      <c r="I62" s="32">
        <f t="shared" ref="I62" si="21">I63</f>
        <v>1096624.0900000001</v>
      </c>
      <c r="J62" s="31">
        <f t="shared" si="3"/>
        <v>88.660645518109575</v>
      </c>
      <c r="K62" s="3"/>
    </row>
    <row r="63" spans="1:11" ht="31.2" outlineLevel="5" x14ac:dyDescent="0.3">
      <c r="A63" s="12" t="s">
        <v>23</v>
      </c>
      <c r="B63" s="5" t="s">
        <v>5</v>
      </c>
      <c r="C63" s="5" t="s">
        <v>71</v>
      </c>
      <c r="D63" s="5" t="s">
        <v>74</v>
      </c>
      <c r="E63" s="5" t="s">
        <v>24</v>
      </c>
      <c r="F63" s="8">
        <f t="shared" si="0"/>
        <v>1236.8780800000002</v>
      </c>
      <c r="G63" s="9">
        <v>1236878.08</v>
      </c>
      <c r="H63" s="31">
        <f t="shared" si="1"/>
        <v>1096.62409</v>
      </c>
      <c r="I63" s="32">
        <v>1096624.0900000001</v>
      </c>
      <c r="J63" s="31">
        <f t="shared" si="3"/>
        <v>88.660645518109575</v>
      </c>
      <c r="K63" s="3"/>
    </row>
    <row r="64" spans="1:11" ht="46.8" outlineLevel="4" x14ac:dyDescent="0.3">
      <c r="A64" s="12" t="s">
        <v>148</v>
      </c>
      <c r="B64" s="5" t="s">
        <v>5</v>
      </c>
      <c r="C64" s="5" t="s">
        <v>71</v>
      </c>
      <c r="D64" s="5" t="s">
        <v>75</v>
      </c>
      <c r="E64" s="5" t="s">
        <v>8</v>
      </c>
      <c r="F64" s="8">
        <f t="shared" si="0"/>
        <v>1556.077</v>
      </c>
      <c r="G64" s="9">
        <v>1556077</v>
      </c>
      <c r="H64" s="31">
        <f t="shared" si="1"/>
        <v>1553.61043</v>
      </c>
      <c r="I64" s="32">
        <f>I65</f>
        <v>1553610.43</v>
      </c>
      <c r="J64" s="31">
        <f t="shared" si="3"/>
        <v>99.841487921227539</v>
      </c>
      <c r="K64" s="3"/>
    </row>
    <row r="65" spans="1:11" ht="31.2" outlineLevel="5" x14ac:dyDescent="0.3">
      <c r="A65" s="12" t="s">
        <v>23</v>
      </c>
      <c r="B65" s="5" t="s">
        <v>5</v>
      </c>
      <c r="C65" s="5" t="s">
        <v>71</v>
      </c>
      <c r="D65" s="5" t="s">
        <v>75</v>
      </c>
      <c r="E65" s="5" t="s">
        <v>24</v>
      </c>
      <c r="F65" s="8">
        <f t="shared" si="0"/>
        <v>1553.6110000000001</v>
      </c>
      <c r="G65" s="9">
        <v>1553611</v>
      </c>
      <c r="H65" s="31">
        <f t="shared" si="1"/>
        <v>1553.61043</v>
      </c>
      <c r="I65" s="32">
        <v>1553610.43</v>
      </c>
      <c r="J65" s="31">
        <f t="shared" si="3"/>
        <v>99.99996331127933</v>
      </c>
      <c r="K65" s="3"/>
    </row>
    <row r="66" spans="1:11" ht="46.8" outlineLevel="4" x14ac:dyDescent="0.3">
      <c r="A66" s="12" t="s">
        <v>76</v>
      </c>
      <c r="B66" s="5" t="s">
        <v>5</v>
      </c>
      <c r="C66" s="5" t="s">
        <v>71</v>
      </c>
      <c r="D66" s="5" t="s">
        <v>77</v>
      </c>
      <c r="E66" s="5" t="s">
        <v>8</v>
      </c>
      <c r="F66" s="8">
        <f t="shared" si="0"/>
        <v>8924</v>
      </c>
      <c r="G66" s="9">
        <f>G67</f>
        <v>8924000</v>
      </c>
      <c r="H66" s="31">
        <f t="shared" si="1"/>
        <v>8924</v>
      </c>
      <c r="I66" s="32">
        <f t="shared" ref="I66" si="22">I67</f>
        <v>8924000</v>
      </c>
      <c r="J66" s="31">
        <f t="shared" si="3"/>
        <v>100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71</v>
      </c>
      <c r="D67" s="5" t="s">
        <v>77</v>
      </c>
      <c r="E67" s="5" t="s">
        <v>24</v>
      </c>
      <c r="F67" s="8">
        <f t="shared" si="0"/>
        <v>8924</v>
      </c>
      <c r="G67" s="9">
        <f>8924000</f>
        <v>8924000</v>
      </c>
      <c r="H67" s="31">
        <f t="shared" si="1"/>
        <v>8924</v>
      </c>
      <c r="I67" s="32">
        <v>8924000</v>
      </c>
      <c r="J67" s="31">
        <f t="shared" si="3"/>
        <v>100</v>
      </c>
      <c r="K67" s="3"/>
    </row>
    <row r="68" spans="1:11" ht="46.8" outlineLevel="5" x14ac:dyDescent="0.3">
      <c r="A68" s="12" t="s">
        <v>150</v>
      </c>
      <c r="B68" s="19">
        <v>981</v>
      </c>
      <c r="C68" s="20" t="s">
        <v>71</v>
      </c>
      <c r="D68" s="5" t="s">
        <v>149</v>
      </c>
      <c r="E68" s="20" t="s">
        <v>8</v>
      </c>
      <c r="F68" s="8">
        <f t="shared" si="0"/>
        <v>90.974999999999994</v>
      </c>
      <c r="G68" s="18">
        <f>G69</f>
        <v>90975</v>
      </c>
      <c r="H68" s="31">
        <f t="shared" si="1"/>
        <v>90.974999999999994</v>
      </c>
      <c r="I68" s="32">
        <f t="shared" ref="I68" si="23">I69</f>
        <v>90975</v>
      </c>
      <c r="J68" s="31">
        <f t="shared" si="3"/>
        <v>100</v>
      </c>
      <c r="K68" s="3"/>
    </row>
    <row r="69" spans="1:11" ht="31.2" outlineLevel="5" x14ac:dyDescent="0.3">
      <c r="A69" s="12" t="s">
        <v>23</v>
      </c>
      <c r="B69" s="19">
        <v>981</v>
      </c>
      <c r="C69" s="20" t="s">
        <v>71</v>
      </c>
      <c r="D69" s="5" t="s">
        <v>149</v>
      </c>
      <c r="E69" s="20" t="s">
        <v>24</v>
      </c>
      <c r="F69" s="8">
        <f t="shared" si="0"/>
        <v>90.974999999999994</v>
      </c>
      <c r="G69" s="18">
        <v>90975</v>
      </c>
      <c r="H69" s="31">
        <f t="shared" si="1"/>
        <v>90.974999999999994</v>
      </c>
      <c r="I69" s="32">
        <v>90975</v>
      </c>
      <c r="J69" s="31">
        <f t="shared" si="3"/>
        <v>100</v>
      </c>
      <c r="K69" s="3"/>
    </row>
    <row r="70" spans="1:11" ht="31.2" outlineLevel="4" x14ac:dyDescent="0.3">
      <c r="A70" s="12" t="s">
        <v>78</v>
      </c>
      <c r="B70" s="5" t="s">
        <v>5</v>
      </c>
      <c r="C70" s="5" t="s">
        <v>71</v>
      </c>
      <c r="D70" s="5" t="s">
        <v>79</v>
      </c>
      <c r="E70" s="5" t="s">
        <v>8</v>
      </c>
      <c r="F70" s="8">
        <f t="shared" si="0"/>
        <v>0</v>
      </c>
      <c r="G70" s="9"/>
      <c r="H70" s="31">
        <f t="shared" si="1"/>
        <v>0</v>
      </c>
      <c r="I70" s="32">
        <f>I71</f>
        <v>0</v>
      </c>
      <c r="J70" s="31">
        <v>0</v>
      </c>
      <c r="K70" s="3"/>
    </row>
    <row r="71" spans="1:11" ht="31.2" outlineLevel="5" x14ac:dyDescent="0.3">
      <c r="A71" s="12" t="s">
        <v>23</v>
      </c>
      <c r="B71" s="5" t="s">
        <v>5</v>
      </c>
      <c r="C71" s="5" t="s">
        <v>71</v>
      </c>
      <c r="D71" s="5" t="s">
        <v>79</v>
      </c>
      <c r="E71" s="5" t="s">
        <v>24</v>
      </c>
      <c r="F71" s="8">
        <f t="shared" si="0"/>
        <v>0</v>
      </c>
      <c r="G71" s="9"/>
      <c r="H71" s="31">
        <f t="shared" si="1"/>
        <v>0</v>
      </c>
      <c r="I71" s="32">
        <v>0</v>
      </c>
      <c r="J71" s="31">
        <v>0</v>
      </c>
      <c r="K71" s="3"/>
    </row>
    <row r="72" spans="1:11" outlineLevel="1" x14ac:dyDescent="0.3">
      <c r="A72" s="15" t="s">
        <v>80</v>
      </c>
      <c r="B72" s="7" t="s">
        <v>5</v>
      </c>
      <c r="C72" s="7" t="s">
        <v>81</v>
      </c>
      <c r="D72" s="7" t="s">
        <v>7</v>
      </c>
      <c r="E72" s="7" t="s">
        <v>8</v>
      </c>
      <c r="F72" s="8">
        <f t="shared" si="0"/>
        <v>2088.7863400000001</v>
      </c>
      <c r="G72" s="9">
        <f>G73+G77+G81</f>
        <v>2088786.34</v>
      </c>
      <c r="H72" s="31">
        <f t="shared" si="1"/>
        <v>1907.4074000000001</v>
      </c>
      <c r="I72" s="32">
        <f>I73+I77+I81</f>
        <v>1907407.4000000001</v>
      </c>
      <c r="J72" s="31">
        <f t="shared" si="3"/>
        <v>91.316539345043779</v>
      </c>
      <c r="K72" s="3"/>
    </row>
    <row r="73" spans="1:11" outlineLevel="2" x14ac:dyDescent="0.3">
      <c r="A73" s="12" t="s">
        <v>82</v>
      </c>
      <c r="B73" s="5" t="s">
        <v>5</v>
      </c>
      <c r="C73" s="5" t="s">
        <v>83</v>
      </c>
      <c r="D73" s="5" t="s">
        <v>7</v>
      </c>
      <c r="E73" s="5" t="s">
        <v>8</v>
      </c>
      <c r="F73" s="8">
        <f t="shared" si="0"/>
        <v>206.06553</v>
      </c>
      <c r="G73" s="9">
        <f t="shared" ref="G73:H75" si="24">G74</f>
        <v>206065.53</v>
      </c>
      <c r="H73" s="31">
        <f t="shared" si="1"/>
        <v>165.07998999999998</v>
      </c>
      <c r="I73" s="32">
        <f t="shared" ref="I73:I75" si="25">I74</f>
        <v>165079.99</v>
      </c>
      <c r="J73" s="31">
        <f t="shared" si="3"/>
        <v>80.110433802295802</v>
      </c>
      <c r="K73" s="3"/>
    </row>
    <row r="74" spans="1:11" ht="62.4" outlineLevel="3" x14ac:dyDescent="0.3">
      <c r="A74" s="12" t="s">
        <v>84</v>
      </c>
      <c r="B74" s="5" t="s">
        <v>5</v>
      </c>
      <c r="C74" s="5" t="s">
        <v>83</v>
      </c>
      <c r="D74" s="5" t="s">
        <v>85</v>
      </c>
      <c r="E74" s="5" t="s">
        <v>8</v>
      </c>
      <c r="F74" s="8">
        <f t="shared" si="0"/>
        <v>206.06553</v>
      </c>
      <c r="G74" s="9">
        <f t="shared" si="24"/>
        <v>206065.53</v>
      </c>
      <c r="H74" s="31">
        <f t="shared" si="1"/>
        <v>165.07998999999998</v>
      </c>
      <c r="I74" s="32">
        <f t="shared" si="25"/>
        <v>165079.99</v>
      </c>
      <c r="J74" s="31">
        <f t="shared" si="3"/>
        <v>80.110433802295802</v>
      </c>
      <c r="K74" s="3"/>
    </row>
    <row r="75" spans="1:11" outlineLevel="4" x14ac:dyDescent="0.3">
      <c r="A75" s="12" t="s">
        <v>86</v>
      </c>
      <c r="B75" s="5" t="s">
        <v>5</v>
      </c>
      <c r="C75" s="5" t="s">
        <v>83</v>
      </c>
      <c r="D75" s="5" t="s">
        <v>87</v>
      </c>
      <c r="E75" s="5" t="s">
        <v>8</v>
      </c>
      <c r="F75" s="8">
        <f t="shared" si="0"/>
        <v>206.06553</v>
      </c>
      <c r="G75" s="9">
        <f t="shared" si="24"/>
        <v>206065.53</v>
      </c>
      <c r="H75" s="31">
        <f t="shared" ref="H75:H125" si="26">I75/1000</f>
        <v>165.07998999999998</v>
      </c>
      <c r="I75" s="32">
        <f t="shared" si="25"/>
        <v>165079.99</v>
      </c>
      <c r="J75" s="31">
        <f t="shared" ref="J75:J124" si="27">H75/F75*100</f>
        <v>80.110433802295802</v>
      </c>
      <c r="K75" s="3"/>
    </row>
    <row r="76" spans="1:11" ht="31.2" outlineLevel="5" x14ac:dyDescent="0.3">
      <c r="A76" s="12" t="s">
        <v>23</v>
      </c>
      <c r="B76" s="5" t="s">
        <v>5</v>
      </c>
      <c r="C76" s="5" t="s">
        <v>83</v>
      </c>
      <c r="D76" s="5" t="s">
        <v>87</v>
      </c>
      <c r="E76" s="5" t="s">
        <v>24</v>
      </c>
      <c r="F76" s="8">
        <f t="shared" si="0"/>
        <v>206.06553</v>
      </c>
      <c r="G76" s="9">
        <v>206065.53</v>
      </c>
      <c r="H76" s="31">
        <f t="shared" si="26"/>
        <v>165.07998999999998</v>
      </c>
      <c r="I76" s="32">
        <v>165079.99</v>
      </c>
      <c r="J76" s="31">
        <f t="shared" si="27"/>
        <v>80.110433802295802</v>
      </c>
      <c r="K76" s="3"/>
    </row>
    <row r="77" spans="1:11" outlineLevel="2" x14ac:dyDescent="0.3">
      <c r="A77" s="12" t="s">
        <v>88</v>
      </c>
      <c r="B77" s="5" t="s">
        <v>5</v>
      </c>
      <c r="C77" s="5" t="s">
        <v>89</v>
      </c>
      <c r="D77" s="5" t="s">
        <v>7</v>
      </c>
      <c r="E77" s="5" t="s">
        <v>8</v>
      </c>
      <c r="F77" s="8">
        <f t="shared" ref="F77:F125" si="28">G77/1000</f>
        <v>273.82551000000001</v>
      </c>
      <c r="G77" s="9">
        <f>G78</f>
        <v>273825.51</v>
      </c>
      <c r="H77" s="31">
        <f t="shared" si="26"/>
        <v>228.553</v>
      </c>
      <c r="I77" s="32">
        <f t="shared" ref="I77:I79" si="29">I78</f>
        <v>228553</v>
      </c>
      <c r="J77" s="31">
        <f t="shared" si="27"/>
        <v>83.466657288431605</v>
      </c>
      <c r="K77" s="3"/>
    </row>
    <row r="78" spans="1:11" ht="62.4" outlineLevel="3" x14ac:dyDescent="0.3">
      <c r="A78" s="12" t="s">
        <v>84</v>
      </c>
      <c r="B78" s="5" t="s">
        <v>5</v>
      </c>
      <c r="C78" s="5" t="s">
        <v>89</v>
      </c>
      <c r="D78" s="5" t="s">
        <v>85</v>
      </c>
      <c r="E78" s="5" t="s">
        <v>8</v>
      </c>
      <c r="F78" s="8">
        <f t="shared" si="28"/>
        <v>273.82551000000001</v>
      </c>
      <c r="G78" s="9">
        <f>G79</f>
        <v>273825.51</v>
      </c>
      <c r="H78" s="31">
        <f t="shared" si="26"/>
        <v>228.553</v>
      </c>
      <c r="I78" s="32">
        <f t="shared" si="29"/>
        <v>228553</v>
      </c>
      <c r="J78" s="31">
        <f t="shared" si="27"/>
        <v>83.466657288431605</v>
      </c>
      <c r="K78" s="3"/>
    </row>
    <row r="79" spans="1:11" outlineLevel="4" x14ac:dyDescent="0.3">
      <c r="A79" s="12" t="s">
        <v>90</v>
      </c>
      <c r="B79" s="5" t="s">
        <v>5</v>
      </c>
      <c r="C79" s="5" t="s">
        <v>89</v>
      </c>
      <c r="D79" s="5" t="s">
        <v>91</v>
      </c>
      <c r="E79" s="5" t="s">
        <v>8</v>
      </c>
      <c r="F79" s="8">
        <f t="shared" si="28"/>
        <v>273.82551000000001</v>
      </c>
      <c r="G79" s="9">
        <f>G80</f>
        <v>273825.51</v>
      </c>
      <c r="H79" s="31">
        <f t="shared" si="26"/>
        <v>228.553</v>
      </c>
      <c r="I79" s="32">
        <f t="shared" si="29"/>
        <v>228553</v>
      </c>
      <c r="J79" s="31">
        <f t="shared" si="27"/>
        <v>83.466657288431605</v>
      </c>
      <c r="K79" s="3"/>
    </row>
    <row r="80" spans="1:11" ht="31.2" outlineLevel="5" x14ac:dyDescent="0.3">
      <c r="A80" s="12" t="s">
        <v>23</v>
      </c>
      <c r="B80" s="5" t="s">
        <v>5</v>
      </c>
      <c r="C80" s="5" t="s">
        <v>89</v>
      </c>
      <c r="D80" s="5" t="s">
        <v>91</v>
      </c>
      <c r="E80" s="5" t="s">
        <v>24</v>
      </c>
      <c r="F80" s="8">
        <f t="shared" si="28"/>
        <v>273.82551000000001</v>
      </c>
      <c r="G80" s="9">
        <v>273825.51</v>
      </c>
      <c r="H80" s="31">
        <f t="shared" si="26"/>
        <v>228.553</v>
      </c>
      <c r="I80" s="32">
        <v>228553</v>
      </c>
      <c r="J80" s="31">
        <f t="shared" si="27"/>
        <v>83.466657288431605</v>
      </c>
      <c r="K80" s="3"/>
    </row>
    <row r="81" spans="1:11" outlineLevel="2" x14ac:dyDescent="0.3">
      <c r="A81" s="12" t="s">
        <v>92</v>
      </c>
      <c r="B81" s="5" t="s">
        <v>5</v>
      </c>
      <c r="C81" s="5" t="s">
        <v>93</v>
      </c>
      <c r="D81" s="5" t="s">
        <v>7</v>
      </c>
      <c r="E81" s="5" t="s">
        <v>8</v>
      </c>
      <c r="F81" s="8">
        <f t="shared" si="28"/>
        <v>1608.8953000000001</v>
      </c>
      <c r="G81" s="9">
        <f>G82+G98</f>
        <v>1608895.3</v>
      </c>
      <c r="H81" s="31">
        <f t="shared" si="26"/>
        <v>1513.7744100000002</v>
      </c>
      <c r="I81" s="32">
        <f t="shared" ref="I81" si="30">I82+I98</f>
        <v>1513774.4100000001</v>
      </c>
      <c r="J81" s="31">
        <f t="shared" si="27"/>
        <v>94.087813545107636</v>
      </c>
      <c r="K81" s="3"/>
    </row>
    <row r="82" spans="1:11" ht="62.4" outlineLevel="3" x14ac:dyDescent="0.3">
      <c r="A82" s="12" t="s">
        <v>84</v>
      </c>
      <c r="B82" s="5" t="s">
        <v>5</v>
      </c>
      <c r="C82" s="5" t="s">
        <v>93</v>
      </c>
      <c r="D82" s="5" t="s">
        <v>85</v>
      </c>
      <c r="E82" s="5" t="s">
        <v>8</v>
      </c>
      <c r="F82" s="8">
        <f t="shared" si="28"/>
        <v>1359.2953</v>
      </c>
      <c r="G82" s="9">
        <f>G83+G85+G87+G89+G91</f>
        <v>1359295.3</v>
      </c>
      <c r="H82" s="31">
        <f t="shared" si="26"/>
        <v>1513.7744100000002</v>
      </c>
      <c r="I82" s="32">
        <f t="shared" ref="I82" si="31">I83+I85+I87+I89+I91</f>
        <v>1513774.4100000001</v>
      </c>
      <c r="J82" s="31">
        <f t="shared" si="27"/>
        <v>111.36464681368355</v>
      </c>
      <c r="K82" s="3"/>
    </row>
    <row r="83" spans="1:11" outlineLevel="4" x14ac:dyDescent="0.3">
      <c r="A83" s="12" t="s">
        <v>94</v>
      </c>
      <c r="B83" s="5" t="s">
        <v>5</v>
      </c>
      <c r="C83" s="5" t="s">
        <v>93</v>
      </c>
      <c r="D83" s="5" t="s">
        <v>95</v>
      </c>
      <c r="E83" s="5" t="s">
        <v>8</v>
      </c>
      <c r="F83" s="8">
        <f t="shared" si="28"/>
        <v>328.49200000000002</v>
      </c>
      <c r="G83" s="9">
        <v>328492</v>
      </c>
      <c r="H83" s="31">
        <f t="shared" si="26"/>
        <v>556.15913999999998</v>
      </c>
      <c r="I83" s="32">
        <f>I84</f>
        <v>556159.14</v>
      </c>
      <c r="J83" s="31">
        <f t="shared" si="27"/>
        <v>169.30675328470707</v>
      </c>
      <c r="K83" s="3"/>
    </row>
    <row r="84" spans="1:11" ht="31.2" outlineLevel="5" x14ac:dyDescent="0.3">
      <c r="A84" s="12" t="s">
        <v>23</v>
      </c>
      <c r="B84" s="5" t="s">
        <v>5</v>
      </c>
      <c r="C84" s="5" t="s">
        <v>93</v>
      </c>
      <c r="D84" s="5" t="s">
        <v>95</v>
      </c>
      <c r="E84" s="5" t="s">
        <v>24</v>
      </c>
      <c r="F84" s="8">
        <f t="shared" si="28"/>
        <v>569.87196999999992</v>
      </c>
      <c r="G84" s="9">
        <v>569871.97</v>
      </c>
      <c r="H84" s="31">
        <f t="shared" si="26"/>
        <v>556.15913999999998</v>
      </c>
      <c r="I84" s="32">
        <v>556159.14</v>
      </c>
      <c r="J84" s="31">
        <f t="shared" si="27"/>
        <v>97.593699862093601</v>
      </c>
      <c r="K84" s="3"/>
    </row>
    <row r="85" spans="1:11" outlineLevel="4" x14ac:dyDescent="0.3">
      <c r="A85" s="12" t="s">
        <v>96</v>
      </c>
      <c r="B85" s="5" t="s">
        <v>5</v>
      </c>
      <c r="C85" s="5" t="s">
        <v>93</v>
      </c>
      <c r="D85" s="5" t="s">
        <v>97</v>
      </c>
      <c r="E85" s="5" t="s">
        <v>8</v>
      </c>
      <c r="F85" s="8">
        <f t="shared" si="28"/>
        <v>19.065000000000001</v>
      </c>
      <c r="G85" s="9">
        <f>G86</f>
        <v>19065</v>
      </c>
      <c r="H85" s="31">
        <f t="shared" si="26"/>
        <v>19.065000000000001</v>
      </c>
      <c r="I85" s="32">
        <f t="shared" ref="I85" si="32">I86</f>
        <v>19065</v>
      </c>
      <c r="J85" s="31">
        <f t="shared" si="27"/>
        <v>100</v>
      </c>
      <c r="K85" s="3"/>
    </row>
    <row r="86" spans="1:11" ht="31.2" outlineLevel="5" x14ac:dyDescent="0.3">
      <c r="A86" s="12" t="s">
        <v>23</v>
      </c>
      <c r="B86" s="5" t="s">
        <v>5</v>
      </c>
      <c r="C86" s="5" t="s">
        <v>93</v>
      </c>
      <c r="D86" s="5" t="s">
        <v>97</v>
      </c>
      <c r="E86" s="5" t="s">
        <v>24</v>
      </c>
      <c r="F86" s="8">
        <f t="shared" si="28"/>
        <v>19.065000000000001</v>
      </c>
      <c r="G86" s="9">
        <v>19065</v>
      </c>
      <c r="H86" s="31">
        <f t="shared" si="26"/>
        <v>19.065000000000001</v>
      </c>
      <c r="I86" s="32">
        <v>19065</v>
      </c>
      <c r="J86" s="31">
        <f t="shared" si="27"/>
        <v>100</v>
      </c>
      <c r="K86" s="3"/>
    </row>
    <row r="87" spans="1:11" ht="31.2" outlineLevel="4" x14ac:dyDescent="0.3">
      <c r="A87" s="12" t="s">
        <v>98</v>
      </c>
      <c r="B87" s="5" t="s">
        <v>5</v>
      </c>
      <c r="C87" s="5" t="s">
        <v>93</v>
      </c>
      <c r="D87" s="5" t="s">
        <v>99</v>
      </c>
      <c r="E87" s="5" t="s">
        <v>8</v>
      </c>
      <c r="F87" s="8">
        <f t="shared" si="28"/>
        <v>325.82929999999999</v>
      </c>
      <c r="G87" s="9">
        <f>G88</f>
        <v>325829.3</v>
      </c>
      <c r="H87" s="31">
        <f t="shared" si="26"/>
        <v>302.64127000000002</v>
      </c>
      <c r="I87" s="32">
        <f t="shared" ref="I87" si="33">I88</f>
        <v>302641.27</v>
      </c>
      <c r="J87" s="31">
        <f t="shared" si="27"/>
        <v>92.883380960521364</v>
      </c>
      <c r="K87" s="3"/>
    </row>
    <row r="88" spans="1:11" ht="31.2" outlineLevel="5" x14ac:dyDescent="0.3">
      <c r="A88" s="12" t="s">
        <v>23</v>
      </c>
      <c r="B88" s="5" t="s">
        <v>5</v>
      </c>
      <c r="C88" s="5" t="s">
        <v>93</v>
      </c>
      <c r="D88" s="5" t="s">
        <v>99</v>
      </c>
      <c r="E88" s="5" t="s">
        <v>24</v>
      </c>
      <c r="F88" s="8">
        <f t="shared" si="28"/>
        <v>325.82929999999999</v>
      </c>
      <c r="G88" s="9">
        <v>325829.3</v>
      </c>
      <c r="H88" s="31">
        <f t="shared" si="26"/>
        <v>302.64127000000002</v>
      </c>
      <c r="I88" s="32">
        <v>302641.27</v>
      </c>
      <c r="J88" s="31">
        <f t="shared" si="27"/>
        <v>92.883380960521364</v>
      </c>
      <c r="K88" s="3"/>
    </row>
    <row r="89" spans="1:11" ht="31.2" outlineLevel="4" x14ac:dyDescent="0.3">
      <c r="A89" s="12" t="s">
        <v>100</v>
      </c>
      <c r="B89" s="5" t="s">
        <v>5</v>
      </c>
      <c r="C89" s="5" t="s">
        <v>93</v>
      </c>
      <c r="D89" s="5" t="s">
        <v>101</v>
      </c>
      <c r="E89" s="5" t="s">
        <v>8</v>
      </c>
      <c r="F89" s="8">
        <f t="shared" si="28"/>
        <v>200</v>
      </c>
      <c r="G89" s="9">
        <f>G90</f>
        <v>200000</v>
      </c>
      <c r="H89" s="31">
        <f t="shared" si="26"/>
        <v>150</v>
      </c>
      <c r="I89" s="32">
        <f t="shared" ref="I89" si="34">I90</f>
        <v>150000</v>
      </c>
      <c r="J89" s="31">
        <f t="shared" si="27"/>
        <v>75</v>
      </c>
      <c r="K89" s="3"/>
    </row>
    <row r="90" spans="1:11" ht="31.2" outlineLevel="5" x14ac:dyDescent="0.3">
      <c r="A90" s="12" t="s">
        <v>23</v>
      </c>
      <c r="B90" s="5" t="s">
        <v>5</v>
      </c>
      <c r="C90" s="5" t="s">
        <v>93</v>
      </c>
      <c r="D90" s="5" t="s">
        <v>101</v>
      </c>
      <c r="E90" s="5" t="s">
        <v>24</v>
      </c>
      <c r="F90" s="8">
        <f t="shared" si="28"/>
        <v>200</v>
      </c>
      <c r="G90" s="9">
        <v>200000</v>
      </c>
      <c r="H90" s="31">
        <f t="shared" si="26"/>
        <v>150</v>
      </c>
      <c r="I90" s="32">
        <v>150000</v>
      </c>
      <c r="J90" s="31">
        <f t="shared" si="27"/>
        <v>75</v>
      </c>
      <c r="K90" s="3"/>
    </row>
    <row r="91" spans="1:11" ht="46.8" outlineLevel="4" x14ac:dyDescent="0.3">
      <c r="A91" s="12" t="s">
        <v>102</v>
      </c>
      <c r="B91" s="5" t="s">
        <v>5</v>
      </c>
      <c r="C91" s="5" t="s">
        <v>93</v>
      </c>
      <c r="D91" s="5" t="s">
        <v>103</v>
      </c>
      <c r="E91" s="5" t="s">
        <v>8</v>
      </c>
      <c r="F91" s="8">
        <f t="shared" si="28"/>
        <v>485.90899999999999</v>
      </c>
      <c r="G91" s="9">
        <f>G92</f>
        <v>485909</v>
      </c>
      <c r="H91" s="31">
        <f t="shared" si="26"/>
        <v>485.90899999999999</v>
      </c>
      <c r="I91" s="32">
        <f t="shared" ref="I91" si="35">I92</f>
        <v>485909</v>
      </c>
      <c r="J91" s="31">
        <f t="shared" si="27"/>
        <v>100</v>
      </c>
      <c r="K91" s="3"/>
    </row>
    <row r="92" spans="1:11" ht="31.2" outlineLevel="5" x14ac:dyDescent="0.3">
      <c r="A92" s="12" t="s">
        <v>23</v>
      </c>
      <c r="B92" s="5" t="s">
        <v>5</v>
      </c>
      <c r="C92" s="5" t="s">
        <v>93</v>
      </c>
      <c r="D92" s="5" t="s">
        <v>103</v>
      </c>
      <c r="E92" s="5" t="s">
        <v>24</v>
      </c>
      <c r="F92" s="8">
        <f t="shared" si="28"/>
        <v>485.90899999999999</v>
      </c>
      <c r="G92" s="9">
        <v>485909</v>
      </c>
      <c r="H92" s="31">
        <f t="shared" si="26"/>
        <v>485.90899999999999</v>
      </c>
      <c r="I92" s="32">
        <v>485909</v>
      </c>
      <c r="J92" s="31">
        <f t="shared" si="27"/>
        <v>100</v>
      </c>
      <c r="K92" s="3"/>
    </row>
    <row r="93" spans="1:11" ht="62.4" hidden="1" customHeight="1" outlineLevel="3" x14ac:dyDescent="0.3">
      <c r="A93" s="12" t="s">
        <v>104</v>
      </c>
      <c r="B93" s="5" t="s">
        <v>5</v>
      </c>
      <c r="C93" s="5" t="s">
        <v>93</v>
      </c>
      <c r="D93" s="5" t="s">
        <v>105</v>
      </c>
      <c r="E93" s="5" t="s">
        <v>8</v>
      </c>
      <c r="F93" s="8">
        <f t="shared" si="28"/>
        <v>0</v>
      </c>
      <c r="G93" s="9">
        <v>0</v>
      </c>
      <c r="H93" s="31">
        <f t="shared" si="26"/>
        <v>0</v>
      </c>
      <c r="I93" s="32">
        <v>0</v>
      </c>
      <c r="J93" s="31" t="e">
        <f t="shared" si="27"/>
        <v>#DIV/0!</v>
      </c>
      <c r="K93" s="3"/>
    </row>
    <row r="94" spans="1:11" ht="31.2" hidden="1" customHeight="1" outlineLevel="4" x14ac:dyDescent="0.3">
      <c r="A94" s="12" t="s">
        <v>106</v>
      </c>
      <c r="B94" s="5" t="s">
        <v>5</v>
      </c>
      <c r="C94" s="5" t="s">
        <v>93</v>
      </c>
      <c r="D94" s="5" t="s">
        <v>107</v>
      </c>
      <c r="E94" s="5" t="s">
        <v>8</v>
      </c>
      <c r="F94" s="8">
        <f t="shared" si="28"/>
        <v>0</v>
      </c>
      <c r="G94" s="9">
        <v>0</v>
      </c>
      <c r="H94" s="31">
        <f t="shared" si="26"/>
        <v>0</v>
      </c>
      <c r="I94" s="32">
        <v>0</v>
      </c>
      <c r="J94" s="31" t="e">
        <f t="shared" si="27"/>
        <v>#DIV/0!</v>
      </c>
      <c r="K94" s="3"/>
    </row>
    <row r="95" spans="1:11" ht="31.2" hidden="1" customHeight="1" outlineLevel="5" x14ac:dyDescent="0.3">
      <c r="A95" s="12" t="s">
        <v>23</v>
      </c>
      <c r="B95" s="5" t="s">
        <v>5</v>
      </c>
      <c r="C95" s="5" t="s">
        <v>93</v>
      </c>
      <c r="D95" s="5" t="s">
        <v>107</v>
      </c>
      <c r="E95" s="5" t="s">
        <v>24</v>
      </c>
      <c r="F95" s="8">
        <f t="shared" si="28"/>
        <v>0</v>
      </c>
      <c r="G95" s="9">
        <v>0</v>
      </c>
      <c r="H95" s="31">
        <f t="shared" si="26"/>
        <v>0</v>
      </c>
      <c r="I95" s="32">
        <v>0</v>
      </c>
      <c r="J95" s="31" t="e">
        <f t="shared" si="27"/>
        <v>#DIV/0!</v>
      </c>
      <c r="K95" s="3"/>
    </row>
    <row r="96" spans="1:11" ht="31.2" hidden="1" customHeight="1" outlineLevel="4" x14ac:dyDescent="0.3">
      <c r="A96" s="12" t="s">
        <v>108</v>
      </c>
      <c r="B96" s="5" t="s">
        <v>5</v>
      </c>
      <c r="C96" s="5" t="s">
        <v>93</v>
      </c>
      <c r="D96" s="5" t="s">
        <v>109</v>
      </c>
      <c r="E96" s="5" t="s">
        <v>8</v>
      </c>
      <c r="F96" s="8">
        <f t="shared" si="28"/>
        <v>0</v>
      </c>
      <c r="G96" s="9">
        <v>0</v>
      </c>
      <c r="H96" s="31">
        <f t="shared" si="26"/>
        <v>0</v>
      </c>
      <c r="I96" s="32">
        <v>0</v>
      </c>
      <c r="J96" s="31" t="e">
        <f t="shared" si="27"/>
        <v>#DIV/0!</v>
      </c>
      <c r="K96" s="3"/>
    </row>
    <row r="97" spans="1:11" ht="31.2" hidden="1" customHeight="1" outlineLevel="5" x14ac:dyDescent="0.3">
      <c r="A97" s="12" t="s">
        <v>23</v>
      </c>
      <c r="B97" s="5" t="s">
        <v>5</v>
      </c>
      <c r="C97" s="5" t="s">
        <v>93</v>
      </c>
      <c r="D97" s="5" t="s">
        <v>109</v>
      </c>
      <c r="E97" s="5" t="s">
        <v>24</v>
      </c>
      <c r="F97" s="8">
        <f t="shared" si="28"/>
        <v>0</v>
      </c>
      <c r="G97" s="9">
        <v>0</v>
      </c>
      <c r="H97" s="31">
        <f t="shared" si="26"/>
        <v>0</v>
      </c>
      <c r="I97" s="32">
        <v>0</v>
      </c>
      <c r="J97" s="31" t="e">
        <f t="shared" si="27"/>
        <v>#DIV/0!</v>
      </c>
      <c r="K97" s="3"/>
    </row>
    <row r="98" spans="1:11" ht="46.8" outlineLevel="3" collapsed="1" x14ac:dyDescent="0.3">
      <c r="A98" s="12" t="s">
        <v>110</v>
      </c>
      <c r="B98" s="5" t="s">
        <v>5</v>
      </c>
      <c r="C98" s="5" t="s">
        <v>93</v>
      </c>
      <c r="D98" s="5" t="s">
        <v>111</v>
      </c>
      <c r="E98" s="5" t="s">
        <v>8</v>
      </c>
      <c r="F98" s="8">
        <f t="shared" si="28"/>
        <v>249.6</v>
      </c>
      <c r="G98" s="9">
        <f>G101</f>
        <v>249600</v>
      </c>
      <c r="H98" s="31">
        <f t="shared" si="26"/>
        <v>0</v>
      </c>
      <c r="I98" s="32">
        <f t="shared" ref="I98" si="36">I101</f>
        <v>0</v>
      </c>
      <c r="J98" s="31">
        <f t="shared" si="27"/>
        <v>0</v>
      </c>
      <c r="K98" s="3"/>
    </row>
    <row r="99" spans="1:11" ht="46.8" hidden="1" customHeight="1" outlineLevel="4" x14ac:dyDescent="0.3">
      <c r="A99" s="12" t="s">
        <v>112</v>
      </c>
      <c r="B99" s="5" t="s">
        <v>5</v>
      </c>
      <c r="C99" s="5" t="s">
        <v>93</v>
      </c>
      <c r="D99" s="5" t="s">
        <v>113</v>
      </c>
      <c r="E99" s="5" t="s">
        <v>8</v>
      </c>
      <c r="F99" s="8">
        <f t="shared" si="28"/>
        <v>0</v>
      </c>
      <c r="G99" s="9">
        <v>0</v>
      </c>
      <c r="H99" s="31">
        <f t="shared" si="26"/>
        <v>0</v>
      </c>
      <c r="I99" s="32">
        <v>0</v>
      </c>
      <c r="J99" s="31" t="e">
        <f t="shared" si="27"/>
        <v>#DIV/0!</v>
      </c>
      <c r="K99" s="3"/>
    </row>
    <row r="100" spans="1:11" ht="31.2" hidden="1" customHeight="1" outlineLevel="5" x14ac:dyDescent="0.3">
      <c r="A100" s="12" t="s">
        <v>23</v>
      </c>
      <c r="B100" s="5" t="s">
        <v>5</v>
      </c>
      <c r="C100" s="5" t="s">
        <v>93</v>
      </c>
      <c r="D100" s="5" t="s">
        <v>113</v>
      </c>
      <c r="E100" s="5" t="s">
        <v>24</v>
      </c>
      <c r="F100" s="8">
        <f t="shared" si="28"/>
        <v>0</v>
      </c>
      <c r="G100" s="9">
        <v>0</v>
      </c>
      <c r="H100" s="31">
        <f t="shared" si="26"/>
        <v>0</v>
      </c>
      <c r="I100" s="32">
        <v>0</v>
      </c>
      <c r="J100" s="31" t="e">
        <f t="shared" si="27"/>
        <v>#DIV/0!</v>
      </c>
      <c r="K100" s="3"/>
    </row>
    <row r="101" spans="1:11" ht="31.2" outlineLevel="4" collapsed="1" x14ac:dyDescent="0.3">
      <c r="A101" s="12" t="s">
        <v>114</v>
      </c>
      <c r="B101" s="5" t="s">
        <v>5</v>
      </c>
      <c r="C101" s="5" t="s">
        <v>93</v>
      </c>
      <c r="D101" s="5" t="s">
        <v>115</v>
      </c>
      <c r="E101" s="5" t="s">
        <v>8</v>
      </c>
      <c r="F101" s="8">
        <f t="shared" si="28"/>
        <v>249.6</v>
      </c>
      <c r="G101" s="9">
        <f>G102</f>
        <v>249600</v>
      </c>
      <c r="H101" s="31">
        <f t="shared" si="26"/>
        <v>0</v>
      </c>
      <c r="I101" s="32">
        <f t="shared" ref="I101" si="37">I102</f>
        <v>0</v>
      </c>
      <c r="J101" s="31">
        <f t="shared" si="27"/>
        <v>0</v>
      </c>
      <c r="K101" s="3"/>
    </row>
    <row r="102" spans="1:11" ht="31.2" outlineLevel="5" x14ac:dyDescent="0.3">
      <c r="A102" s="12" t="s">
        <v>23</v>
      </c>
      <c r="B102" s="5" t="s">
        <v>5</v>
      </c>
      <c r="C102" s="5" t="s">
        <v>93</v>
      </c>
      <c r="D102" s="5" t="s">
        <v>115</v>
      </c>
      <c r="E102" s="5" t="s">
        <v>24</v>
      </c>
      <c r="F102" s="8">
        <f t="shared" si="28"/>
        <v>249.6</v>
      </c>
      <c r="G102" s="9">
        <v>249600</v>
      </c>
      <c r="H102" s="31">
        <f t="shared" si="26"/>
        <v>0</v>
      </c>
      <c r="I102" s="32">
        <v>0</v>
      </c>
      <c r="J102" s="31">
        <f t="shared" si="27"/>
        <v>0</v>
      </c>
      <c r="K102" s="3"/>
    </row>
    <row r="103" spans="1:11" outlineLevel="1" x14ac:dyDescent="0.3">
      <c r="A103" s="15" t="s">
        <v>116</v>
      </c>
      <c r="B103" s="7" t="s">
        <v>5</v>
      </c>
      <c r="C103" s="7" t="s">
        <v>117</v>
      </c>
      <c r="D103" s="7" t="s">
        <v>7</v>
      </c>
      <c r="E103" s="7" t="s">
        <v>8</v>
      </c>
      <c r="F103" s="8">
        <f t="shared" si="28"/>
        <v>0</v>
      </c>
      <c r="G103" s="9">
        <f>G104</f>
        <v>0</v>
      </c>
      <c r="H103" s="31">
        <f t="shared" si="26"/>
        <v>0</v>
      </c>
      <c r="I103" s="32">
        <f t="shared" ref="I103:I106" si="38">I104</f>
        <v>0</v>
      </c>
      <c r="J103" s="31" t="e">
        <f t="shared" si="27"/>
        <v>#DIV/0!</v>
      </c>
      <c r="K103" s="3"/>
    </row>
    <row r="104" spans="1:11" ht="31.2" outlineLevel="2" x14ac:dyDescent="0.3">
      <c r="A104" s="12" t="s">
        <v>118</v>
      </c>
      <c r="B104" s="5" t="s">
        <v>5</v>
      </c>
      <c r="C104" s="5" t="s">
        <v>119</v>
      </c>
      <c r="D104" s="5" t="s">
        <v>7</v>
      </c>
      <c r="E104" s="5" t="s">
        <v>8</v>
      </c>
      <c r="F104" s="8">
        <f t="shared" si="28"/>
        <v>0</v>
      </c>
      <c r="G104" s="9"/>
      <c r="H104" s="31">
        <f t="shared" si="26"/>
        <v>0</v>
      </c>
      <c r="I104" s="32">
        <f t="shared" si="38"/>
        <v>0</v>
      </c>
      <c r="J104" s="31" t="e">
        <f t="shared" si="27"/>
        <v>#DIV/0!</v>
      </c>
      <c r="K104" s="3"/>
    </row>
    <row r="105" spans="1:11" ht="78" outlineLevel="3" x14ac:dyDescent="0.3">
      <c r="A105" s="12" t="s">
        <v>13</v>
      </c>
      <c r="B105" s="5" t="s">
        <v>5</v>
      </c>
      <c r="C105" s="5" t="s">
        <v>119</v>
      </c>
      <c r="D105" s="5" t="s">
        <v>14</v>
      </c>
      <c r="E105" s="5" t="s">
        <v>8</v>
      </c>
      <c r="F105" s="8">
        <f t="shared" si="28"/>
        <v>0</v>
      </c>
      <c r="G105" s="9"/>
      <c r="H105" s="31">
        <f t="shared" si="26"/>
        <v>0</v>
      </c>
      <c r="I105" s="32">
        <f t="shared" si="38"/>
        <v>0</v>
      </c>
      <c r="J105" s="31">
        <v>0</v>
      </c>
      <c r="K105" s="3"/>
    </row>
    <row r="106" spans="1:11" ht="46.8" outlineLevel="4" x14ac:dyDescent="0.3">
      <c r="A106" s="12" t="s">
        <v>120</v>
      </c>
      <c r="B106" s="5" t="s">
        <v>5</v>
      </c>
      <c r="C106" s="5" t="s">
        <v>119</v>
      </c>
      <c r="D106" s="5" t="s">
        <v>121</v>
      </c>
      <c r="E106" s="5" t="s">
        <v>8</v>
      </c>
      <c r="F106" s="8">
        <f t="shared" si="28"/>
        <v>0</v>
      </c>
      <c r="G106" s="9"/>
      <c r="H106" s="31">
        <f t="shared" si="26"/>
        <v>0</v>
      </c>
      <c r="I106" s="32">
        <f t="shared" si="38"/>
        <v>0</v>
      </c>
      <c r="J106" s="31">
        <v>0</v>
      </c>
      <c r="K106" s="3"/>
    </row>
    <row r="107" spans="1:11" ht="31.2" outlineLevel="5" x14ac:dyDescent="0.3">
      <c r="A107" s="12" t="s">
        <v>23</v>
      </c>
      <c r="B107" s="5" t="s">
        <v>5</v>
      </c>
      <c r="C107" s="5" t="s">
        <v>119</v>
      </c>
      <c r="D107" s="5" t="s">
        <v>121</v>
      </c>
      <c r="E107" s="5" t="s">
        <v>24</v>
      </c>
      <c r="F107" s="8">
        <f t="shared" si="28"/>
        <v>0</v>
      </c>
      <c r="G107" s="9"/>
      <c r="H107" s="31">
        <f t="shared" si="26"/>
        <v>0</v>
      </c>
      <c r="I107" s="32">
        <v>0</v>
      </c>
      <c r="J107" s="31">
        <v>0</v>
      </c>
      <c r="K107" s="3"/>
    </row>
    <row r="108" spans="1:11" outlineLevel="1" x14ac:dyDescent="0.3">
      <c r="A108" s="15" t="s">
        <v>122</v>
      </c>
      <c r="B108" s="7" t="s">
        <v>5</v>
      </c>
      <c r="C108" s="7" t="s">
        <v>123</v>
      </c>
      <c r="D108" s="7" t="s">
        <v>7</v>
      </c>
      <c r="E108" s="7" t="s">
        <v>8</v>
      </c>
      <c r="F108" s="8">
        <f t="shared" si="28"/>
        <v>1727.2616599999999</v>
      </c>
      <c r="G108" s="8">
        <f t="shared" ref="G108:H110" si="39">G109</f>
        <v>1727261.66</v>
      </c>
      <c r="H108" s="31">
        <f t="shared" si="26"/>
        <v>1645.3199500000001</v>
      </c>
      <c r="I108" s="32">
        <f t="shared" ref="I108:I110" si="40">I109</f>
        <v>1645319.95</v>
      </c>
      <c r="J108" s="31">
        <f t="shared" si="27"/>
        <v>95.255975866447486</v>
      </c>
      <c r="K108" s="3"/>
    </row>
    <row r="109" spans="1:11" outlineLevel="2" x14ac:dyDescent="0.3">
      <c r="A109" s="12" t="s">
        <v>124</v>
      </c>
      <c r="B109" s="5" t="s">
        <v>5</v>
      </c>
      <c r="C109" s="5" t="s">
        <v>125</v>
      </c>
      <c r="D109" s="5" t="s">
        <v>7</v>
      </c>
      <c r="E109" s="5" t="s">
        <v>8</v>
      </c>
      <c r="F109" s="8">
        <f t="shared" si="28"/>
        <v>1727.2616599999999</v>
      </c>
      <c r="G109" s="6">
        <f t="shared" si="39"/>
        <v>1727261.66</v>
      </c>
      <c r="H109" s="31">
        <f t="shared" si="26"/>
        <v>1645.3199500000001</v>
      </c>
      <c r="I109" s="32">
        <f t="shared" si="40"/>
        <v>1645319.95</v>
      </c>
      <c r="J109" s="31">
        <f t="shared" si="27"/>
        <v>95.255975866447486</v>
      </c>
      <c r="K109" s="3"/>
    </row>
    <row r="110" spans="1:11" ht="62.4" outlineLevel="3" x14ac:dyDescent="0.3">
      <c r="A110" s="12" t="s">
        <v>126</v>
      </c>
      <c r="B110" s="5" t="s">
        <v>5</v>
      </c>
      <c r="C110" s="5" t="s">
        <v>125</v>
      </c>
      <c r="D110" s="5" t="s">
        <v>127</v>
      </c>
      <c r="E110" s="5" t="s">
        <v>8</v>
      </c>
      <c r="F110" s="8">
        <f t="shared" si="28"/>
        <v>1727.2616599999999</v>
      </c>
      <c r="G110" s="6">
        <f t="shared" si="39"/>
        <v>1727261.66</v>
      </c>
      <c r="H110" s="31">
        <f t="shared" si="26"/>
        <v>1645.3199500000001</v>
      </c>
      <c r="I110" s="32">
        <f t="shared" si="40"/>
        <v>1645319.95</v>
      </c>
      <c r="J110" s="31">
        <f t="shared" si="27"/>
        <v>95.255975866447486</v>
      </c>
      <c r="K110" s="3"/>
    </row>
    <row r="111" spans="1:11" outlineLevel="4" x14ac:dyDescent="0.3">
      <c r="A111" s="12" t="s">
        <v>128</v>
      </c>
      <c r="B111" s="5" t="s">
        <v>5</v>
      </c>
      <c r="C111" s="5" t="s">
        <v>125</v>
      </c>
      <c r="D111" s="5" t="s">
        <v>129</v>
      </c>
      <c r="E111" s="5" t="s">
        <v>8</v>
      </c>
      <c r="F111" s="8">
        <f t="shared" si="28"/>
        <v>1727.2616599999999</v>
      </c>
      <c r="G111" s="6">
        <f t="shared" ref="G111:H111" si="41">G112+G113</f>
        <v>1727261.66</v>
      </c>
      <c r="H111" s="31">
        <f t="shared" si="26"/>
        <v>1645.3199500000001</v>
      </c>
      <c r="I111" s="32">
        <f t="shared" ref="I111" si="42">I112+I113</f>
        <v>1645319.95</v>
      </c>
      <c r="J111" s="31">
        <f t="shared" si="27"/>
        <v>95.255975866447486</v>
      </c>
      <c r="K111" s="3"/>
    </row>
    <row r="112" spans="1:11" ht="78" outlineLevel="5" x14ac:dyDescent="0.3">
      <c r="A112" s="12" t="s">
        <v>17</v>
      </c>
      <c r="B112" s="5" t="s">
        <v>5</v>
      </c>
      <c r="C112" s="5" t="s">
        <v>125</v>
      </c>
      <c r="D112" s="5" t="s">
        <v>129</v>
      </c>
      <c r="E112" s="5" t="s">
        <v>18</v>
      </c>
      <c r="F112" s="8">
        <f t="shared" si="28"/>
        <v>1090.2496799999999</v>
      </c>
      <c r="G112" s="9">
        <v>1090249.68</v>
      </c>
      <c r="H112" s="31">
        <f t="shared" si="26"/>
        <v>1090.2496799999999</v>
      </c>
      <c r="I112" s="32">
        <v>1090249.68</v>
      </c>
      <c r="J112" s="31">
        <f t="shared" si="27"/>
        <v>100</v>
      </c>
      <c r="K112" s="3"/>
    </row>
    <row r="113" spans="1:11" ht="31.2" outlineLevel="5" x14ac:dyDescent="0.3">
      <c r="A113" s="12" t="s">
        <v>23</v>
      </c>
      <c r="B113" s="5" t="s">
        <v>5</v>
      </c>
      <c r="C113" s="5" t="s">
        <v>125</v>
      </c>
      <c r="D113" s="5" t="s">
        <v>129</v>
      </c>
      <c r="E113" s="5" t="s">
        <v>24</v>
      </c>
      <c r="F113" s="8">
        <f t="shared" si="28"/>
        <v>637.01197999999999</v>
      </c>
      <c r="G113" s="9">
        <v>637011.98</v>
      </c>
      <c r="H113" s="31">
        <f t="shared" si="26"/>
        <v>555.07027000000005</v>
      </c>
      <c r="I113" s="32">
        <v>555070.27</v>
      </c>
      <c r="J113" s="31">
        <f t="shared" si="27"/>
        <v>87.136551183856866</v>
      </c>
      <c r="K113" s="3"/>
    </row>
    <row r="114" spans="1:11" outlineLevel="1" x14ac:dyDescent="0.3">
      <c r="A114" s="15" t="s">
        <v>130</v>
      </c>
      <c r="B114" s="7" t="s">
        <v>5</v>
      </c>
      <c r="C114" s="7" t="s">
        <v>131</v>
      </c>
      <c r="D114" s="7" t="s">
        <v>7</v>
      </c>
      <c r="E114" s="7" t="s">
        <v>8</v>
      </c>
      <c r="F114" s="8">
        <f t="shared" si="28"/>
        <v>41.912999999999997</v>
      </c>
      <c r="G114" s="9">
        <f t="shared" ref="G114:H117" si="43">G115</f>
        <v>41913</v>
      </c>
      <c r="H114" s="31">
        <f t="shared" si="26"/>
        <v>41.912999999999997</v>
      </c>
      <c r="I114" s="32">
        <f t="shared" ref="I114:I117" si="44">I115</f>
        <v>41913</v>
      </c>
      <c r="J114" s="31">
        <f t="shared" si="27"/>
        <v>100</v>
      </c>
      <c r="K114" s="3"/>
    </row>
    <row r="115" spans="1:11" outlineLevel="2" x14ac:dyDescent="0.3">
      <c r="A115" s="12" t="s">
        <v>132</v>
      </c>
      <c r="B115" s="5" t="s">
        <v>5</v>
      </c>
      <c r="C115" s="5" t="s">
        <v>133</v>
      </c>
      <c r="D115" s="5" t="s">
        <v>7</v>
      </c>
      <c r="E115" s="5" t="s">
        <v>8</v>
      </c>
      <c r="F115" s="8">
        <f t="shared" si="28"/>
        <v>41.912999999999997</v>
      </c>
      <c r="G115" s="9">
        <f t="shared" si="43"/>
        <v>41913</v>
      </c>
      <c r="H115" s="31">
        <f t="shared" si="26"/>
        <v>41.912999999999997</v>
      </c>
      <c r="I115" s="32">
        <f t="shared" si="44"/>
        <v>41913</v>
      </c>
      <c r="J115" s="31">
        <f t="shared" si="27"/>
        <v>100</v>
      </c>
      <c r="K115" s="3"/>
    </row>
    <row r="116" spans="1:11" ht="78" outlineLevel="3" x14ac:dyDescent="0.3">
      <c r="A116" s="12" t="s">
        <v>13</v>
      </c>
      <c r="B116" s="5" t="s">
        <v>5</v>
      </c>
      <c r="C116" s="5" t="s">
        <v>133</v>
      </c>
      <c r="D116" s="5" t="s">
        <v>14</v>
      </c>
      <c r="E116" s="5" t="s">
        <v>8</v>
      </c>
      <c r="F116" s="8">
        <f t="shared" si="28"/>
        <v>41.912999999999997</v>
      </c>
      <c r="G116" s="9">
        <f t="shared" si="43"/>
        <v>41913</v>
      </c>
      <c r="H116" s="31">
        <f t="shared" si="26"/>
        <v>41.912999999999997</v>
      </c>
      <c r="I116" s="32">
        <f t="shared" si="44"/>
        <v>41913</v>
      </c>
      <c r="J116" s="31">
        <f t="shared" si="27"/>
        <v>100</v>
      </c>
      <c r="K116" s="3"/>
    </row>
    <row r="117" spans="1:11" ht="31.2" outlineLevel="4" x14ac:dyDescent="0.3">
      <c r="A117" s="12" t="s">
        <v>134</v>
      </c>
      <c r="B117" s="5" t="s">
        <v>5</v>
      </c>
      <c r="C117" s="5" t="s">
        <v>133</v>
      </c>
      <c r="D117" s="5" t="s">
        <v>135</v>
      </c>
      <c r="E117" s="5" t="s">
        <v>8</v>
      </c>
      <c r="F117" s="8">
        <f t="shared" si="28"/>
        <v>41.912999999999997</v>
      </c>
      <c r="G117" s="9">
        <f t="shared" si="43"/>
        <v>41913</v>
      </c>
      <c r="H117" s="31">
        <f t="shared" si="26"/>
        <v>41.912999999999997</v>
      </c>
      <c r="I117" s="32">
        <f t="shared" si="44"/>
        <v>41913</v>
      </c>
      <c r="J117" s="31">
        <f t="shared" si="27"/>
        <v>100</v>
      </c>
      <c r="K117" s="3"/>
    </row>
    <row r="118" spans="1:11" ht="31.2" outlineLevel="5" x14ac:dyDescent="0.3">
      <c r="A118" s="12" t="s">
        <v>136</v>
      </c>
      <c r="B118" s="5" t="s">
        <v>5</v>
      </c>
      <c r="C118" s="5" t="s">
        <v>133</v>
      </c>
      <c r="D118" s="5" t="s">
        <v>135</v>
      </c>
      <c r="E118" s="5" t="s">
        <v>137</v>
      </c>
      <c r="F118" s="8">
        <f t="shared" si="28"/>
        <v>41.912999999999997</v>
      </c>
      <c r="G118" s="9">
        <v>41913</v>
      </c>
      <c r="H118" s="31">
        <f t="shared" si="26"/>
        <v>41.912999999999997</v>
      </c>
      <c r="I118" s="32">
        <v>41913</v>
      </c>
      <c r="J118" s="31">
        <f t="shared" si="27"/>
        <v>100</v>
      </c>
      <c r="K118" s="3"/>
    </row>
    <row r="119" spans="1:11" outlineLevel="1" x14ac:dyDescent="0.3">
      <c r="A119" s="15" t="s">
        <v>138</v>
      </c>
      <c r="B119" s="7" t="s">
        <v>5</v>
      </c>
      <c r="C119" s="7" t="s">
        <v>139</v>
      </c>
      <c r="D119" s="7" t="s">
        <v>7</v>
      </c>
      <c r="E119" s="7" t="s">
        <v>8</v>
      </c>
      <c r="F119" s="8">
        <f t="shared" si="28"/>
        <v>3.8</v>
      </c>
      <c r="G119" s="9">
        <f>G120</f>
        <v>3800</v>
      </c>
      <c r="H119" s="31">
        <f t="shared" si="26"/>
        <v>3.8</v>
      </c>
      <c r="I119" s="32">
        <f t="shared" ref="I119:I122" si="45">I120</f>
        <v>3800</v>
      </c>
      <c r="J119" s="31">
        <f t="shared" si="27"/>
        <v>100</v>
      </c>
      <c r="K119" s="3"/>
    </row>
    <row r="120" spans="1:11" outlineLevel="2" x14ac:dyDescent="0.3">
      <c r="A120" s="12" t="s">
        <v>140</v>
      </c>
      <c r="B120" s="5" t="s">
        <v>5</v>
      </c>
      <c r="C120" s="5" t="s">
        <v>141</v>
      </c>
      <c r="D120" s="5" t="s">
        <v>7</v>
      </c>
      <c r="E120" s="5" t="s">
        <v>8</v>
      </c>
      <c r="F120" s="8">
        <f t="shared" si="28"/>
        <v>3.8</v>
      </c>
      <c r="G120" s="9">
        <f>G121</f>
        <v>3800</v>
      </c>
      <c r="H120" s="31">
        <f t="shared" si="26"/>
        <v>3.8</v>
      </c>
      <c r="I120" s="32">
        <f t="shared" si="45"/>
        <v>3800</v>
      </c>
      <c r="J120" s="31">
        <f t="shared" si="27"/>
        <v>100</v>
      </c>
      <c r="K120" s="3"/>
    </row>
    <row r="121" spans="1:11" ht="46.8" outlineLevel="3" x14ac:dyDescent="0.3">
      <c r="A121" s="12" t="s">
        <v>142</v>
      </c>
      <c r="B121" s="5" t="s">
        <v>5</v>
      </c>
      <c r="C121" s="5" t="s">
        <v>141</v>
      </c>
      <c r="D121" s="5" t="s">
        <v>143</v>
      </c>
      <c r="E121" s="5" t="s">
        <v>8</v>
      </c>
      <c r="F121" s="8">
        <f t="shared" si="28"/>
        <v>3.8</v>
      </c>
      <c r="G121" s="9">
        <f>G122</f>
        <v>3800</v>
      </c>
      <c r="H121" s="31">
        <f t="shared" si="26"/>
        <v>3.8</v>
      </c>
      <c r="I121" s="32">
        <f t="shared" si="45"/>
        <v>3800</v>
      </c>
      <c r="J121" s="31">
        <f t="shared" si="27"/>
        <v>100</v>
      </c>
      <c r="K121" s="3"/>
    </row>
    <row r="122" spans="1:11" ht="31.2" outlineLevel="4" x14ac:dyDescent="0.3">
      <c r="A122" s="12" t="s">
        <v>144</v>
      </c>
      <c r="B122" s="5" t="s">
        <v>5</v>
      </c>
      <c r="C122" s="5" t="s">
        <v>141</v>
      </c>
      <c r="D122" s="5" t="s">
        <v>145</v>
      </c>
      <c r="E122" s="5" t="s">
        <v>8</v>
      </c>
      <c r="F122" s="8">
        <f t="shared" si="28"/>
        <v>3.8</v>
      </c>
      <c r="G122" s="9">
        <f>G123</f>
        <v>3800</v>
      </c>
      <c r="H122" s="31">
        <f t="shared" si="26"/>
        <v>3.8</v>
      </c>
      <c r="I122" s="32">
        <f t="shared" si="45"/>
        <v>3800</v>
      </c>
      <c r="J122" s="31">
        <f t="shared" si="27"/>
        <v>100</v>
      </c>
      <c r="K122" s="3"/>
    </row>
    <row r="123" spans="1:11" ht="31.2" outlineLevel="4" x14ac:dyDescent="0.3">
      <c r="A123" s="12" t="s">
        <v>23</v>
      </c>
      <c r="B123" s="5">
        <v>981</v>
      </c>
      <c r="C123" s="5">
        <v>1102</v>
      </c>
      <c r="D123" s="5">
        <v>1000004010</v>
      </c>
      <c r="E123" s="5">
        <v>200</v>
      </c>
      <c r="F123" s="8">
        <f t="shared" si="28"/>
        <v>3.8</v>
      </c>
      <c r="G123" s="9">
        <v>3800</v>
      </c>
      <c r="H123" s="31">
        <f t="shared" si="26"/>
        <v>3.8</v>
      </c>
      <c r="I123" s="32">
        <v>3800</v>
      </c>
      <c r="J123" s="31">
        <f t="shared" si="27"/>
        <v>100</v>
      </c>
      <c r="K123" s="3"/>
    </row>
    <row r="124" spans="1:11" ht="31.2" hidden="1" customHeight="1" outlineLevel="5" x14ac:dyDescent="0.3">
      <c r="A124" s="16" t="s">
        <v>136</v>
      </c>
      <c r="B124" s="17" t="s">
        <v>5</v>
      </c>
      <c r="C124" s="17" t="s">
        <v>141</v>
      </c>
      <c r="D124" s="17" t="s">
        <v>145</v>
      </c>
      <c r="E124" s="17" t="s">
        <v>137</v>
      </c>
      <c r="F124" s="8">
        <f t="shared" si="28"/>
        <v>0</v>
      </c>
      <c r="G124" s="9">
        <v>0</v>
      </c>
      <c r="H124" s="31">
        <f t="shared" si="26"/>
        <v>0</v>
      </c>
      <c r="I124" s="32">
        <v>0</v>
      </c>
      <c r="J124" s="31" t="e">
        <f t="shared" si="27"/>
        <v>#DIV/0!</v>
      </c>
      <c r="K124" s="3"/>
    </row>
    <row r="125" spans="1:11" ht="18.75" customHeight="1" collapsed="1" x14ac:dyDescent="0.3">
      <c r="A125" s="35" t="s">
        <v>146</v>
      </c>
      <c r="B125" s="36"/>
      <c r="C125" s="36"/>
      <c r="D125" s="36"/>
      <c r="E125" s="36"/>
      <c r="F125" s="8">
        <f t="shared" si="28"/>
        <v>22987.072270000001</v>
      </c>
      <c r="G125" s="10">
        <v>22987072.27</v>
      </c>
      <c r="H125" s="31">
        <f t="shared" si="26"/>
        <v>22350.455080000003</v>
      </c>
      <c r="I125" s="33">
        <f>I119+I114+I108+I103+I72+I49+I44+I38+I11+299599.99</f>
        <v>22350455.080000002</v>
      </c>
      <c r="J125" s="34"/>
      <c r="K125" s="3"/>
    </row>
    <row r="126" spans="1:11" ht="12.75" customHeight="1" x14ac:dyDescent="0.3">
      <c r="A126" s="13"/>
      <c r="B126" s="3"/>
      <c r="C126" s="3"/>
      <c r="D126" s="3"/>
      <c r="E126" s="3"/>
      <c r="F126" s="3"/>
      <c r="G126" s="3"/>
      <c r="H126" s="27"/>
      <c r="I126" s="3"/>
      <c r="J126" s="27"/>
      <c r="K126" s="3"/>
    </row>
    <row r="127" spans="1:11" ht="25.65" customHeight="1" x14ac:dyDescent="0.3">
      <c r="A127" s="37"/>
      <c r="B127" s="38"/>
      <c r="C127" s="38"/>
      <c r="D127" s="38"/>
      <c r="E127" s="38"/>
      <c r="F127" s="38"/>
      <c r="G127" s="38"/>
      <c r="H127" s="28"/>
      <c r="I127" s="21"/>
      <c r="J127" s="28"/>
      <c r="K127" s="3"/>
    </row>
  </sheetData>
  <mergeCells count="9">
    <mergeCell ref="A127:G127"/>
    <mergeCell ref="A125:E125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2021-01-14T05:32:31Z</cp:lastPrinted>
  <dcterms:created xsi:type="dcterms:W3CDTF">2020-02-04T06:06:40Z</dcterms:created>
  <dcterms:modified xsi:type="dcterms:W3CDTF">2021-01-14T05:32:33Z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